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年\卫生\资金下达\中央资金\重大传染病\年中下达\"/>
    </mc:Choice>
  </mc:AlternateContent>
  <bookViews>
    <workbookView xWindow="0" yWindow="0" windowWidth="28800" windowHeight="12468"/>
  </bookViews>
  <sheets>
    <sheet name="分配表" sheetId="1" r:id="rId1"/>
  </sheets>
  <definedNames>
    <definedName name="_xlnm.Print_Area" localSheetId="0">分配表!$A$2:$I$71</definedName>
    <definedName name="_xlnm.Print_Titles" localSheetId="0">分配表!$4:$5</definedName>
  </definedNames>
  <calcPr calcId="162913"/>
</workbook>
</file>

<file path=xl/calcChain.xml><?xml version="1.0" encoding="utf-8"?>
<calcChain xmlns="http://schemas.openxmlformats.org/spreadsheetml/2006/main">
  <c r="I10" i="1" l="1"/>
  <c r="I11" i="1"/>
  <c r="I12" i="1"/>
  <c r="I17" i="1"/>
  <c r="I18" i="1"/>
  <c r="I19" i="1"/>
  <c r="I20" i="1"/>
  <c r="I25" i="1"/>
  <c r="I26" i="1"/>
  <c r="I27" i="1"/>
  <c r="I28" i="1"/>
  <c r="I34" i="1"/>
  <c r="I35" i="1"/>
  <c r="I36" i="1"/>
  <c r="I37" i="1"/>
  <c r="I42" i="1"/>
  <c r="I43" i="1"/>
  <c r="I44" i="1"/>
  <c r="I45" i="1"/>
  <c r="I50" i="1"/>
  <c r="I51" i="1"/>
  <c r="I52" i="1"/>
  <c r="I53" i="1"/>
  <c r="I58" i="1"/>
  <c r="I59" i="1"/>
  <c r="I60" i="1"/>
  <c r="I61" i="1"/>
  <c r="I66" i="1"/>
  <c r="I67" i="1"/>
  <c r="I68" i="1"/>
  <c r="I69" i="1"/>
  <c r="H8" i="1"/>
  <c r="H7" i="1" s="1"/>
  <c r="D7" i="1"/>
  <c r="D8" i="1"/>
  <c r="E8" i="1"/>
  <c r="E7" i="1" s="1"/>
  <c r="E6" i="1" s="1"/>
  <c r="F8" i="1"/>
  <c r="F7" i="1" s="1"/>
  <c r="F6" i="1" s="1"/>
  <c r="G8" i="1"/>
  <c r="G7" i="1" s="1"/>
  <c r="G6" i="1" s="1"/>
  <c r="C9" i="1"/>
  <c r="I9" i="1" s="1"/>
  <c r="C10" i="1"/>
  <c r="C11" i="1"/>
  <c r="C12" i="1"/>
  <c r="C13" i="1"/>
  <c r="I13" i="1" s="1"/>
  <c r="C14" i="1"/>
  <c r="I14" i="1" s="1"/>
  <c r="C15" i="1"/>
  <c r="I15" i="1" s="1"/>
  <c r="C16" i="1"/>
  <c r="I16" i="1" s="1"/>
  <c r="C17" i="1"/>
  <c r="C18" i="1"/>
  <c r="C19" i="1"/>
  <c r="C20" i="1"/>
  <c r="C21" i="1"/>
  <c r="I21" i="1" s="1"/>
  <c r="C22" i="1"/>
  <c r="I22" i="1" s="1"/>
  <c r="C23" i="1"/>
  <c r="I23" i="1" s="1"/>
  <c r="C24" i="1"/>
  <c r="I24" i="1" s="1"/>
  <c r="C25" i="1"/>
  <c r="C26" i="1"/>
  <c r="C27" i="1"/>
  <c r="C28" i="1"/>
  <c r="C29" i="1"/>
  <c r="I29" i="1" s="1"/>
  <c r="H30" i="1"/>
  <c r="E30" i="1"/>
  <c r="F30" i="1"/>
  <c r="G30" i="1"/>
  <c r="C32" i="1"/>
  <c r="I32" i="1" s="1"/>
  <c r="C33" i="1"/>
  <c r="I33" i="1" s="1"/>
  <c r="C34" i="1"/>
  <c r="C35" i="1"/>
  <c r="C36" i="1"/>
  <c r="C37" i="1"/>
  <c r="C38" i="1"/>
  <c r="I38" i="1" s="1"/>
  <c r="C39" i="1"/>
  <c r="I39" i="1" s="1"/>
  <c r="C40" i="1"/>
  <c r="I40" i="1" s="1"/>
  <c r="C41" i="1"/>
  <c r="I41" i="1" s="1"/>
  <c r="C42" i="1"/>
  <c r="C43" i="1"/>
  <c r="C44" i="1"/>
  <c r="C45" i="1"/>
  <c r="C46" i="1"/>
  <c r="I46" i="1" s="1"/>
  <c r="C47" i="1"/>
  <c r="I47" i="1" s="1"/>
  <c r="C48" i="1"/>
  <c r="I48" i="1" s="1"/>
  <c r="C49" i="1"/>
  <c r="I49" i="1" s="1"/>
  <c r="C50" i="1"/>
  <c r="C51" i="1"/>
  <c r="C52" i="1"/>
  <c r="C53" i="1"/>
  <c r="C54" i="1"/>
  <c r="I54" i="1" s="1"/>
  <c r="C55" i="1"/>
  <c r="I55" i="1" s="1"/>
  <c r="C56" i="1"/>
  <c r="I56" i="1" s="1"/>
  <c r="C57" i="1"/>
  <c r="I57" i="1" s="1"/>
  <c r="C58" i="1"/>
  <c r="C59" i="1"/>
  <c r="C60" i="1"/>
  <c r="C61" i="1"/>
  <c r="C62" i="1"/>
  <c r="I62" i="1" s="1"/>
  <c r="C63" i="1"/>
  <c r="I63" i="1" s="1"/>
  <c r="C64" i="1"/>
  <c r="I64" i="1" s="1"/>
  <c r="C65" i="1"/>
  <c r="I65" i="1" s="1"/>
  <c r="C66" i="1"/>
  <c r="C67" i="1"/>
  <c r="C68" i="1"/>
  <c r="C69" i="1"/>
  <c r="C70" i="1"/>
  <c r="I70" i="1" s="1"/>
  <c r="C71" i="1"/>
  <c r="I71" i="1" s="1"/>
  <c r="C31" i="1"/>
  <c r="I31" i="1" s="1"/>
  <c r="I30" i="1" s="1"/>
  <c r="D6" i="1" l="1"/>
  <c r="I8" i="1"/>
  <c r="I7" i="1" s="1"/>
  <c r="C8" i="1"/>
  <c r="C7" i="1" s="1"/>
  <c r="H6" i="1"/>
  <c r="D30" i="1"/>
  <c r="C30" i="1" l="1"/>
  <c r="C6" i="1" l="1"/>
  <c r="I6" i="1" l="1"/>
</calcChain>
</file>

<file path=xl/sharedStrings.xml><?xml version="1.0" encoding="utf-8"?>
<sst xmlns="http://schemas.openxmlformats.org/spreadsheetml/2006/main" count="79" uniqueCount="79">
  <si>
    <t>单位：万元</t>
  </si>
  <si>
    <t>序号</t>
  </si>
  <si>
    <t>单位/项目</t>
  </si>
  <si>
    <t>本年下达</t>
  </si>
  <si>
    <t>本次下达</t>
  </si>
  <si>
    <t xml:space="preserve">合计 </t>
  </si>
  <si>
    <t>项目分配</t>
  </si>
  <si>
    <t>绩效考核分配</t>
  </si>
  <si>
    <t>全市合计</t>
  </si>
  <si>
    <t>市级小计</t>
  </si>
  <si>
    <t>市疾控中心</t>
  </si>
  <si>
    <t>市结防所</t>
  </si>
  <si>
    <t>市健教所</t>
  </si>
  <si>
    <t>区县小计</t>
  </si>
  <si>
    <t>渝中区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</si>
  <si>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</si>
  <si>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</si>
  <si>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</si>
  <si>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</si>
  <si>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</si>
  <si>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</si>
  <si>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</si>
  <si>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</si>
  <si>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涪陵区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</si>
  <si>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</si>
  <si>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</si>
  <si>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</si>
  <si>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</si>
  <si>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</si>
  <si>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</si>
  <si>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</si>
  <si>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</si>
  <si>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</si>
  <si>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</si>
  <si>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</si>
  <si>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</si>
  <si>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</si>
  <si>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</si>
  <si>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</si>
  <si>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</si>
  <si>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</si>
  <si>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</si>
  <si>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</si>
  <si>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</si>
  <si>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</si>
  <si>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</si>
  <si>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</si>
  <si>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</si>
  <si>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</si>
  <si>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</si>
  <si>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</si>
  <si>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</si>
  <si>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</si>
  <si>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两江新区</t>
  </si>
  <si>
    <t>高新区</t>
  </si>
  <si>
    <t>市公卫中心</t>
  </si>
  <si>
    <t>重医附属口腔医院</t>
  </si>
  <si>
    <t>市精卫中心</t>
  </si>
  <si>
    <t>附件1</t>
    <phoneticPr fontId="14" type="noConversion"/>
  </si>
  <si>
    <t>跨区域供血</t>
    <phoneticPr fontId="14" type="noConversion"/>
  </si>
  <si>
    <t>提前批已下达（渝财社〔2022〕136号）</t>
    <phoneticPr fontId="14" type="noConversion"/>
  </si>
  <si>
    <t>调整下达（渝财社〔2023〕33号）</t>
    <phoneticPr fontId="14" type="noConversion"/>
  </si>
  <si>
    <r>
      <t>2023</t>
    </r>
    <r>
      <rPr>
        <b/>
        <sz val="18"/>
        <rFont val="宋体"/>
        <family val="3"/>
        <charset val="134"/>
      </rPr>
      <t>年度重大传染病防控中央补助资金分配表</t>
    </r>
    <phoneticPr fontId="14" type="noConversion"/>
  </si>
  <si>
    <t>市卫生健康委</t>
  </si>
  <si>
    <t>其中：机关</t>
  </si>
  <si>
    <t>市人民医院</t>
  </si>
  <si>
    <t>市妇幼保健院</t>
  </si>
  <si>
    <t>市中医院</t>
  </si>
  <si>
    <t>市血液中心</t>
  </si>
  <si>
    <t>重医附一院</t>
  </si>
  <si>
    <t>重医附二院</t>
  </si>
  <si>
    <t>重医附属永川医院</t>
  </si>
  <si>
    <t>重大附属肿瘤医院</t>
  </si>
  <si>
    <t>市人口计生研究院</t>
  </si>
  <si>
    <t>市卫生健康信息中心</t>
  </si>
  <si>
    <t xml:space="preserve">   陆军军医大学第一附属医院</t>
    <phoneticPr fontId="14" type="noConversion"/>
  </si>
  <si>
    <t xml:space="preserve">   陆军特色医学中心</t>
    <phoneticPr fontId="14" type="noConversion"/>
  </si>
  <si>
    <t xml:space="preserve">   重庆海关</t>
    <phoneticPr fontId="14" type="noConversion"/>
  </si>
  <si>
    <t xml:space="preserve">   西南药业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</si>
</sst>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name val="宋体"/>
      <charset val="134"/>
    </font>
    <font>
      <sz val="11"/>
      <color rgb="FF000000"/>
      <name val="宋体"/>
      <family val="3"/>
      <charset val="134"/>
    </font>
    <font>
      <b/>
      <sz val="16"/>
      <name val="Times New Roman"/>
      <family val="1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6"/>
      <name val="方正黑体_GBK"/>
      <family val="4"/>
      <charset val="134"/>
    </font>
    <font>
      <b/>
      <sz val="22"/>
      <name val="Times New Roman"/>
      <family val="1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name val="方正仿宋_GBK"/>
      <family val="4"/>
      <charset val="134"/>
    </font>
    <font>
      <b/>
      <sz val="12"/>
      <color rgb="FF000000"/>
      <name val="方正仿宋_GBK"/>
      <family val="4"/>
      <charset val="134"/>
    </font>
    <font>
      <sz val="11"/>
      <color rgb="FF000000"/>
      <name val="方正仿宋_GBK"/>
      <family val="4"/>
      <charset val="134"/>
    </font>
    <font>
      <b/>
      <sz val="11"/>
      <color rgb="FF000000"/>
      <name val="方正仿宋_GBK"/>
      <family val="4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方正仿宋_GBK"/>
      <family val="4"/>
      <charset val="134"/>
    </font>
    <font>
      <sz val="12"/>
      <name val="方正黑体_GBK"/>
      <family val="4"/>
      <charset val="134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sz val="12"/>
      <color rgb="FF000000"/>
      <name val="Times New Roman"/>
      <family val="1"/>
    </font>
    <font>
      <sz val="11"/>
      <name val="方正仿宋_GBK"/>
      <family val="4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>
      <alignment vertical="top"/>
      <protection locked="0"/>
    </xf>
  </cellStyleXfs>
  <cellXfs count="35">
    <xf numFmtId="0" fontId="0" fillId="0" borderId="0" xfId="0">
      <alignment vertical="center"/>
    </xf>
    <xf numFmtId="9" fontId="2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9" fontId="6" fillId="0" borderId="0" xfId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9" fontId="13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20" fillId="0" borderId="0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176" fontId="19" fillId="0" borderId="1" xfId="0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B30"/>
  </sheetPr>
  <dimension ref="A1:I71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L17" sqref="L17"/>
    </sheetView>
  </sheetViews>
  <sheetFormatPr defaultColWidth="9" defaultRowHeight="15.6" x14ac:dyDescent="0.25"/>
  <cols>
    <col min="1" max="1" width="4.109375" style="2" customWidth="1"/>
    <col min="2" max="2" width="31.44140625" style="2" customWidth="1"/>
    <col min="3" max="3" width="11" style="2" customWidth="1"/>
    <col min="4" max="4" width="9.44140625" style="2" customWidth="1"/>
    <col min="5" max="5" width="8.109375" style="2" customWidth="1"/>
    <col min="6" max="6" width="9.44140625" style="2" customWidth="1"/>
    <col min="7" max="8" width="11.5546875" style="2" customWidth="1"/>
    <col min="9" max="9" width="9.88671875" style="2" customWidth="1"/>
    <col min="10" max="16384" width="9" style="2"/>
  </cols>
  <sheetData>
    <row r="1" spans="1:9" s="3" customFormat="1" ht="27" customHeight="1" x14ac:dyDescent="0.25">
      <c r="A1" s="10" t="s">
        <v>58</v>
      </c>
    </row>
    <row r="2" spans="1:9" s="1" customFormat="1" ht="34.950000000000003" customHeight="1" x14ac:dyDescent="0.25">
      <c r="A2" s="16" t="s">
        <v>62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21" customHeight="1" x14ac:dyDescent="0.25">
      <c r="A3" s="4"/>
      <c r="B3" s="4"/>
      <c r="C3" s="4"/>
      <c r="D3" s="4"/>
      <c r="E3" s="4"/>
      <c r="F3" s="4"/>
      <c r="G3" s="4"/>
      <c r="H3" s="4"/>
      <c r="I3" s="9" t="s">
        <v>0</v>
      </c>
    </row>
    <row r="4" spans="1:9" ht="21" customHeight="1" x14ac:dyDescent="0.25">
      <c r="A4" s="23" t="s">
        <v>1</v>
      </c>
      <c r="B4" s="24" t="s">
        <v>2</v>
      </c>
      <c r="C4" s="17" t="s">
        <v>3</v>
      </c>
      <c r="D4" s="18"/>
      <c r="E4" s="18"/>
      <c r="F4" s="19"/>
      <c r="G4" s="25" t="s">
        <v>60</v>
      </c>
      <c r="H4" s="26" t="s">
        <v>61</v>
      </c>
      <c r="I4" s="25" t="s">
        <v>4</v>
      </c>
    </row>
    <row r="5" spans="1:9" ht="34.799999999999997" customHeight="1" x14ac:dyDescent="0.25">
      <c r="A5" s="23"/>
      <c r="B5" s="24"/>
      <c r="C5" s="5" t="s">
        <v>5</v>
      </c>
      <c r="D5" s="6" t="s">
        <v>6</v>
      </c>
      <c r="E5" s="15" t="s">
        <v>59</v>
      </c>
      <c r="F5" s="6" t="s">
        <v>7</v>
      </c>
      <c r="G5" s="25"/>
      <c r="H5" s="22"/>
      <c r="I5" s="25"/>
    </row>
    <row r="6" spans="1:9" s="7" customFormat="1" ht="16.95" customHeight="1" x14ac:dyDescent="0.25">
      <c r="A6" s="20" t="s">
        <v>8</v>
      </c>
      <c r="B6" s="20"/>
      <c r="C6" s="11">
        <f>C7+C30</f>
        <v>51116</v>
      </c>
      <c r="D6" s="11">
        <f t="shared" ref="D6:H6" si="0">D7+D30</f>
        <v>50645</v>
      </c>
      <c r="E6" s="11">
        <f t="shared" si="0"/>
        <v>565</v>
      </c>
      <c r="F6" s="11">
        <f t="shared" si="0"/>
        <v>-94</v>
      </c>
      <c r="G6" s="11">
        <f t="shared" si="0"/>
        <v>40247</v>
      </c>
      <c r="H6" s="11">
        <f t="shared" si="0"/>
        <v>0</v>
      </c>
      <c r="I6" s="11">
        <f>I7+I30</f>
        <v>10869</v>
      </c>
    </row>
    <row r="7" spans="1:9" s="7" customFormat="1" ht="16.95" customHeight="1" x14ac:dyDescent="0.25">
      <c r="A7" s="21" t="s">
        <v>9</v>
      </c>
      <c r="B7" s="21"/>
      <c r="C7" s="11">
        <f>C8+SUM(C14:C29)</f>
        <v>20256</v>
      </c>
      <c r="D7" s="11">
        <f t="shared" ref="D7:F7" si="1">D8+SUM(D14:D29)</f>
        <v>19900</v>
      </c>
      <c r="E7" s="11">
        <f t="shared" si="1"/>
        <v>300</v>
      </c>
      <c r="F7" s="11">
        <f t="shared" si="1"/>
        <v>56</v>
      </c>
      <c r="G7" s="11">
        <f t="shared" ref="G7" si="2">G8+SUM(G14:G29)</f>
        <v>12057</v>
      </c>
      <c r="H7" s="11">
        <f t="shared" ref="H7" si="3">H8+SUM(H14:H29)</f>
        <v>0</v>
      </c>
      <c r="I7" s="11">
        <f t="shared" ref="I7" si="4">I8+SUM(I14:I29)</f>
        <v>8199</v>
      </c>
    </row>
    <row r="8" spans="1:9" s="7" customFormat="1" ht="16.95" customHeight="1" x14ac:dyDescent="0.25">
      <c r="A8" s="28">
        <v>1</v>
      </c>
      <c r="B8" s="29" t="s">
        <v>63</v>
      </c>
      <c r="C8" s="33">
        <f>SUM(C9:C13)</f>
        <v>380</v>
      </c>
      <c r="D8" s="33">
        <f t="shared" ref="D8:G8" si="5">SUM(D9:D13)</f>
        <v>324</v>
      </c>
      <c r="E8" s="33">
        <f t="shared" si="5"/>
        <v>0</v>
      </c>
      <c r="F8" s="33">
        <f t="shared" si="5"/>
        <v>56</v>
      </c>
      <c r="G8" s="33">
        <f t="shared" si="5"/>
        <v>12057</v>
      </c>
      <c r="H8" s="33">
        <f t="shared" ref="H8:I8" si="6">SUM(H9:H13)</f>
        <v>-12057</v>
      </c>
      <c r="I8" s="33">
        <f t="shared" si="6"/>
        <v>380</v>
      </c>
    </row>
    <row r="9" spans="1:9" s="7" customFormat="1" ht="16.95" customHeight="1" x14ac:dyDescent="0.25">
      <c r="A9" s="28"/>
      <c r="B9" s="29" t="s">
        <v>64</v>
      </c>
      <c r="C9" s="33">
        <f t="shared" ref="C9:C29" si="7">D9+E9+F9</f>
        <v>56</v>
      </c>
      <c r="D9" s="33"/>
      <c r="E9" s="14"/>
      <c r="F9" s="14">
        <v>56</v>
      </c>
      <c r="G9" s="13">
        <v>12057</v>
      </c>
      <c r="H9" s="13">
        <v>-12057</v>
      </c>
      <c r="I9" s="14">
        <f>C9-G9-H9</f>
        <v>56</v>
      </c>
    </row>
    <row r="10" spans="1:9" s="7" customFormat="1" ht="16.95" customHeight="1" x14ac:dyDescent="0.25">
      <c r="A10" s="28">
        <v>2</v>
      </c>
      <c r="B10" s="30" t="s">
        <v>76</v>
      </c>
      <c r="C10" s="33">
        <f t="shared" si="7"/>
        <v>75</v>
      </c>
      <c r="D10" s="33">
        <v>75</v>
      </c>
      <c r="E10" s="14"/>
      <c r="F10" s="14"/>
      <c r="G10" s="13"/>
      <c r="H10" s="13"/>
      <c r="I10" s="14">
        <f t="shared" ref="I10:I71" si="8">C10-G10-H10</f>
        <v>75</v>
      </c>
    </row>
    <row r="11" spans="1:9" s="7" customFormat="1" ht="16.95" customHeight="1" x14ac:dyDescent="0.25">
      <c r="A11" s="28">
        <v>3</v>
      </c>
      <c r="B11" s="30" t="s">
        <v>75</v>
      </c>
      <c r="C11" s="33">
        <f t="shared" si="7"/>
        <v>57</v>
      </c>
      <c r="D11" s="33">
        <v>57</v>
      </c>
      <c r="E11" s="14"/>
      <c r="F11" s="14"/>
      <c r="G11" s="13"/>
      <c r="H11" s="13"/>
      <c r="I11" s="14">
        <f t="shared" si="8"/>
        <v>57</v>
      </c>
    </row>
    <row r="12" spans="1:9" s="7" customFormat="1" ht="16.95" customHeight="1" x14ac:dyDescent="0.25">
      <c r="A12" s="28">
        <v>4</v>
      </c>
      <c r="B12" s="31" t="s">
        <v>77</v>
      </c>
      <c r="C12" s="33">
        <f t="shared" si="7"/>
        <v>142</v>
      </c>
      <c r="D12" s="33">
        <v>142</v>
      </c>
      <c r="E12" s="14"/>
      <c r="F12" s="14"/>
      <c r="G12" s="13"/>
      <c r="H12" s="13"/>
      <c r="I12" s="14">
        <f t="shared" si="8"/>
        <v>142</v>
      </c>
    </row>
    <row r="13" spans="1:9" s="7" customFormat="1" ht="16.95" customHeight="1" x14ac:dyDescent="0.25">
      <c r="A13" s="28">
        <v>5</v>
      </c>
      <c r="B13" s="30" t="s">
        <v>78</v>
      </c>
      <c r="C13" s="33">
        <f t="shared" si="7"/>
        <v>50</v>
      </c>
      <c r="D13" s="33">
        <v>50</v>
      </c>
      <c r="E13" s="14"/>
      <c r="F13" s="14"/>
      <c r="G13" s="13"/>
      <c r="H13" s="13"/>
      <c r="I13" s="14">
        <f t="shared" si="8"/>
        <v>50</v>
      </c>
    </row>
    <row r="14" spans="1:9" s="7" customFormat="1" ht="16.95" customHeight="1" x14ac:dyDescent="0.25">
      <c r="A14" s="28">
        <v>6</v>
      </c>
      <c r="B14" s="29" t="s">
        <v>10</v>
      </c>
      <c r="C14" s="33">
        <f t="shared" si="7"/>
        <v>8000</v>
      </c>
      <c r="D14" s="33">
        <v>8000</v>
      </c>
      <c r="E14" s="14"/>
      <c r="F14" s="14"/>
      <c r="G14" s="13"/>
      <c r="H14" s="13">
        <v>4257</v>
      </c>
      <c r="I14" s="14">
        <f t="shared" si="8"/>
        <v>3743</v>
      </c>
    </row>
    <row r="15" spans="1:9" s="7" customFormat="1" ht="16.95" customHeight="1" x14ac:dyDescent="0.25">
      <c r="A15" s="28">
        <v>7</v>
      </c>
      <c r="B15" s="29" t="s">
        <v>55</v>
      </c>
      <c r="C15" s="33">
        <f t="shared" si="7"/>
        <v>8000</v>
      </c>
      <c r="D15" s="33">
        <v>8000</v>
      </c>
      <c r="E15" s="14"/>
      <c r="F15" s="14"/>
      <c r="G15" s="13"/>
      <c r="H15" s="13">
        <v>4200</v>
      </c>
      <c r="I15" s="14">
        <f t="shared" si="8"/>
        <v>3800</v>
      </c>
    </row>
    <row r="16" spans="1:9" s="7" customFormat="1" ht="16.95" customHeight="1" x14ac:dyDescent="0.25">
      <c r="A16" s="28">
        <v>8</v>
      </c>
      <c r="B16" s="29" t="s">
        <v>11</v>
      </c>
      <c r="C16" s="33">
        <f t="shared" si="7"/>
        <v>1300</v>
      </c>
      <c r="D16" s="33">
        <v>1300</v>
      </c>
      <c r="E16" s="27"/>
      <c r="F16" s="27"/>
      <c r="G16" s="13"/>
      <c r="H16" s="13">
        <v>1300</v>
      </c>
      <c r="I16" s="14">
        <f t="shared" si="8"/>
        <v>0</v>
      </c>
    </row>
    <row r="17" spans="1:9" s="7" customFormat="1" ht="16.95" customHeight="1" x14ac:dyDescent="0.25">
      <c r="A17" s="28">
        <v>9</v>
      </c>
      <c r="B17" s="29" t="s">
        <v>12</v>
      </c>
      <c r="C17" s="33">
        <f t="shared" si="7"/>
        <v>209</v>
      </c>
      <c r="D17" s="33">
        <v>209</v>
      </c>
      <c r="E17" s="14"/>
      <c r="F17" s="14"/>
      <c r="G17" s="13"/>
      <c r="H17" s="13">
        <v>200</v>
      </c>
      <c r="I17" s="14">
        <f t="shared" si="8"/>
        <v>9</v>
      </c>
    </row>
    <row r="18" spans="1:9" s="7" customFormat="1" ht="16.95" customHeight="1" x14ac:dyDescent="0.25">
      <c r="A18" s="28">
        <v>10</v>
      </c>
      <c r="B18" s="29" t="s">
        <v>57</v>
      </c>
      <c r="C18" s="33">
        <f t="shared" si="7"/>
        <v>300</v>
      </c>
      <c r="D18" s="33">
        <v>300</v>
      </c>
      <c r="E18" s="14"/>
      <c r="F18" s="14"/>
      <c r="G18" s="13"/>
      <c r="H18" s="13">
        <v>300</v>
      </c>
      <c r="I18" s="14">
        <f t="shared" si="8"/>
        <v>0</v>
      </c>
    </row>
    <row r="19" spans="1:9" s="7" customFormat="1" ht="16.95" customHeight="1" x14ac:dyDescent="0.25">
      <c r="A19" s="28">
        <v>11</v>
      </c>
      <c r="B19" s="29" t="s">
        <v>65</v>
      </c>
      <c r="C19" s="33">
        <f t="shared" si="7"/>
        <v>87</v>
      </c>
      <c r="D19" s="33">
        <v>87</v>
      </c>
      <c r="E19" s="14"/>
      <c r="F19" s="14"/>
      <c r="G19" s="13"/>
      <c r="H19" s="13"/>
      <c r="I19" s="14">
        <f t="shared" si="8"/>
        <v>87</v>
      </c>
    </row>
    <row r="20" spans="1:9" s="7" customFormat="1" ht="16.95" customHeight="1" x14ac:dyDescent="0.25">
      <c r="A20" s="28">
        <v>12</v>
      </c>
      <c r="B20" s="29" t="s">
        <v>66</v>
      </c>
      <c r="C20" s="33">
        <f t="shared" si="7"/>
        <v>150</v>
      </c>
      <c r="D20" s="33">
        <v>150</v>
      </c>
      <c r="E20" s="14"/>
      <c r="F20" s="14"/>
      <c r="G20" s="13"/>
      <c r="H20" s="13"/>
      <c r="I20" s="14">
        <f t="shared" si="8"/>
        <v>150</v>
      </c>
    </row>
    <row r="21" spans="1:9" s="7" customFormat="1" ht="16.95" customHeight="1" x14ac:dyDescent="0.25">
      <c r="A21" s="28">
        <v>13</v>
      </c>
      <c r="B21" s="29" t="s">
        <v>67</v>
      </c>
      <c r="C21" s="33">
        <f t="shared" si="7"/>
        <v>80</v>
      </c>
      <c r="D21" s="33">
        <v>80</v>
      </c>
      <c r="E21" s="14"/>
      <c r="F21" s="14"/>
      <c r="G21" s="13"/>
      <c r="H21" s="13"/>
      <c r="I21" s="14">
        <f t="shared" si="8"/>
        <v>80</v>
      </c>
    </row>
    <row r="22" spans="1:9" s="7" customFormat="1" ht="16.95" customHeight="1" x14ac:dyDescent="0.25">
      <c r="A22" s="28">
        <v>14</v>
      </c>
      <c r="B22" s="29" t="s">
        <v>68</v>
      </c>
      <c r="C22" s="33">
        <f t="shared" si="7"/>
        <v>1500</v>
      </c>
      <c r="D22" s="33">
        <v>1200</v>
      </c>
      <c r="E22" s="14">
        <v>300</v>
      </c>
      <c r="F22" s="14"/>
      <c r="G22" s="13"/>
      <c r="H22" s="13">
        <v>1800</v>
      </c>
      <c r="I22" s="14">
        <f t="shared" si="8"/>
        <v>-300</v>
      </c>
    </row>
    <row r="23" spans="1:9" s="7" customFormat="1" ht="16.95" customHeight="1" x14ac:dyDescent="0.25">
      <c r="A23" s="28">
        <v>15</v>
      </c>
      <c r="B23" s="29" t="s">
        <v>69</v>
      </c>
      <c r="C23" s="33">
        <f t="shared" si="7"/>
        <v>38</v>
      </c>
      <c r="D23" s="33">
        <v>38</v>
      </c>
      <c r="E23" s="27"/>
      <c r="F23" s="27"/>
      <c r="G23" s="13"/>
      <c r="H23" s="13"/>
      <c r="I23" s="14">
        <f t="shared" si="8"/>
        <v>38</v>
      </c>
    </row>
    <row r="24" spans="1:9" s="7" customFormat="1" ht="16.95" customHeight="1" x14ac:dyDescent="0.25">
      <c r="A24" s="28">
        <v>16</v>
      </c>
      <c r="B24" s="29" t="s">
        <v>70</v>
      </c>
      <c r="C24" s="33">
        <f t="shared" si="7"/>
        <v>30</v>
      </c>
      <c r="D24" s="33">
        <v>30</v>
      </c>
      <c r="E24" s="14"/>
      <c r="F24" s="14"/>
      <c r="G24" s="13"/>
      <c r="H24" s="13"/>
      <c r="I24" s="14">
        <f t="shared" si="8"/>
        <v>30</v>
      </c>
    </row>
    <row r="25" spans="1:9" s="7" customFormat="1" ht="16.95" customHeight="1" x14ac:dyDescent="0.25">
      <c r="A25" s="28">
        <v>17</v>
      </c>
      <c r="B25" s="8" t="s">
        <v>56</v>
      </c>
      <c r="C25" s="33">
        <f t="shared" si="7"/>
        <v>66</v>
      </c>
      <c r="D25" s="33">
        <v>66</v>
      </c>
      <c r="E25" s="14"/>
      <c r="F25" s="14"/>
      <c r="G25" s="13"/>
      <c r="H25" s="13"/>
      <c r="I25" s="14">
        <f t="shared" si="8"/>
        <v>66</v>
      </c>
    </row>
    <row r="26" spans="1:9" s="7" customFormat="1" ht="16.95" customHeight="1" x14ac:dyDescent="0.25">
      <c r="A26" s="28">
        <v>18</v>
      </c>
      <c r="B26" s="8" t="s">
        <v>71</v>
      </c>
      <c r="C26" s="33">
        <f t="shared" si="7"/>
        <v>6</v>
      </c>
      <c r="D26" s="33">
        <v>6</v>
      </c>
      <c r="E26" s="14"/>
      <c r="F26" s="14"/>
      <c r="G26" s="13"/>
      <c r="H26" s="13"/>
      <c r="I26" s="14">
        <f t="shared" si="8"/>
        <v>6</v>
      </c>
    </row>
    <row r="27" spans="1:9" s="7" customFormat="1" ht="16.95" customHeight="1" x14ac:dyDescent="0.25">
      <c r="A27" s="28">
        <v>19</v>
      </c>
      <c r="B27" s="8" t="s">
        <v>72</v>
      </c>
      <c r="C27" s="33">
        <f t="shared" si="7"/>
        <v>80</v>
      </c>
      <c r="D27" s="33">
        <v>80</v>
      </c>
      <c r="E27" s="14"/>
      <c r="F27" s="14"/>
      <c r="G27" s="13"/>
      <c r="H27" s="13"/>
      <c r="I27" s="14">
        <f t="shared" si="8"/>
        <v>80</v>
      </c>
    </row>
    <row r="28" spans="1:9" s="7" customFormat="1" ht="16.95" customHeight="1" x14ac:dyDescent="0.25">
      <c r="A28" s="28">
        <v>20</v>
      </c>
      <c r="B28" s="8" t="s">
        <v>73</v>
      </c>
      <c r="C28" s="33">
        <f t="shared" si="7"/>
        <v>10</v>
      </c>
      <c r="D28" s="33">
        <v>10</v>
      </c>
      <c r="E28" s="14"/>
      <c r="F28" s="14"/>
      <c r="G28" s="13"/>
      <c r="H28" s="13"/>
      <c r="I28" s="14">
        <f t="shared" si="8"/>
        <v>10</v>
      </c>
    </row>
    <row r="29" spans="1:9" s="7" customFormat="1" ht="16.95" customHeight="1" x14ac:dyDescent="0.25">
      <c r="A29" s="28">
        <v>21</v>
      </c>
      <c r="B29" s="32" t="s">
        <v>74</v>
      </c>
      <c r="C29" s="33">
        <f t="shared" si="7"/>
        <v>20</v>
      </c>
      <c r="D29" s="33">
        <v>20</v>
      </c>
      <c r="E29" s="14"/>
      <c r="F29" s="14"/>
      <c r="G29" s="13"/>
      <c r="H29" s="13"/>
      <c r="I29" s="14">
        <f t="shared" si="8"/>
        <v>20</v>
      </c>
    </row>
    <row r="30" spans="1:9" s="7" customFormat="1" ht="16.95" customHeight="1" x14ac:dyDescent="0.25">
      <c r="A30" s="21" t="s">
        <v>13</v>
      </c>
      <c r="B30" s="21"/>
      <c r="C30" s="11">
        <f>D30+E30+F30</f>
        <v>30860</v>
      </c>
      <c r="D30" s="12">
        <f t="shared" ref="D30:I30" si="9">SUM(D31:D71)</f>
        <v>30745</v>
      </c>
      <c r="E30" s="12">
        <f t="shared" si="9"/>
        <v>265</v>
      </c>
      <c r="F30" s="12">
        <f t="shared" si="9"/>
        <v>-150</v>
      </c>
      <c r="G30" s="12">
        <f t="shared" si="9"/>
        <v>28190</v>
      </c>
      <c r="H30" s="12">
        <f t="shared" si="9"/>
        <v>0</v>
      </c>
      <c r="I30" s="12">
        <f t="shared" si="9"/>
        <v>2670</v>
      </c>
    </row>
    <row r="31" spans="1:9" s="7" customFormat="1" ht="16.95" customHeight="1" x14ac:dyDescent="0.25">
      <c r="A31" s="8">
        <v>1</v>
      </c>
      <c r="B31" s="8" t="s">
        <v>14</v>
      </c>
      <c r="C31" s="27">
        <f>D31+E31+F31</f>
        <v>1204</v>
      </c>
      <c r="D31" s="27">
        <v>1204</v>
      </c>
      <c r="E31" s="27"/>
      <c r="F31" s="14"/>
      <c r="G31" s="34">
        <v>950</v>
      </c>
      <c r="H31" s="34"/>
      <c r="I31" s="14">
        <f t="shared" si="8"/>
        <v>254</v>
      </c>
    </row>
    <row r="32" spans="1:9" s="7" customFormat="1" ht="16.95" customHeight="1" x14ac:dyDescent="0.25">
      <c r="A32" s="8">
        <v>2</v>
      </c>
      <c r="B32" s="8" t="s">
        <v>15</v>
      </c>
      <c r="C32" s="27">
        <f t="shared" ref="C32:C71" si="10">D32+E32+F32</f>
        <v>850</v>
      </c>
      <c r="D32" s="27">
        <v>850</v>
      </c>
      <c r="E32" s="27"/>
      <c r="F32" s="14"/>
      <c r="G32" s="34">
        <v>850</v>
      </c>
      <c r="H32" s="34"/>
      <c r="I32" s="14">
        <f t="shared" si="8"/>
        <v>0</v>
      </c>
    </row>
    <row r="33" spans="1:9" s="7" customFormat="1" ht="16.95" customHeight="1" x14ac:dyDescent="0.25">
      <c r="A33" s="8">
        <v>3</v>
      </c>
      <c r="B33" s="8" t="s">
        <v>16</v>
      </c>
      <c r="C33" s="27">
        <f t="shared" si="10"/>
        <v>994</v>
      </c>
      <c r="D33" s="27">
        <v>994</v>
      </c>
      <c r="E33" s="27"/>
      <c r="F33" s="14"/>
      <c r="G33" s="34">
        <v>950</v>
      </c>
      <c r="H33" s="34"/>
      <c r="I33" s="14">
        <f t="shared" si="8"/>
        <v>44</v>
      </c>
    </row>
    <row r="34" spans="1:9" s="7" customFormat="1" ht="16.95" customHeight="1" x14ac:dyDescent="0.25">
      <c r="A34" s="8">
        <v>4</v>
      </c>
      <c r="B34" s="8" t="s">
        <v>17</v>
      </c>
      <c r="C34" s="27">
        <f t="shared" si="10"/>
        <v>1034</v>
      </c>
      <c r="D34" s="27">
        <v>1034</v>
      </c>
      <c r="E34" s="27"/>
      <c r="F34" s="14"/>
      <c r="G34" s="34">
        <v>950</v>
      </c>
      <c r="H34" s="34"/>
      <c r="I34" s="14">
        <f t="shared" si="8"/>
        <v>84</v>
      </c>
    </row>
    <row r="35" spans="1:9" s="7" customFormat="1" ht="16.95" customHeight="1" x14ac:dyDescent="0.25">
      <c r="A35" s="8">
        <v>5</v>
      </c>
      <c r="B35" s="8" t="s">
        <v>18</v>
      </c>
      <c r="C35" s="27">
        <f t="shared" si="10"/>
        <v>500</v>
      </c>
      <c r="D35" s="27">
        <v>500</v>
      </c>
      <c r="E35" s="27"/>
      <c r="F35" s="14"/>
      <c r="G35" s="34">
        <v>500</v>
      </c>
      <c r="H35" s="34"/>
      <c r="I35" s="14">
        <f t="shared" si="8"/>
        <v>0</v>
      </c>
    </row>
    <row r="36" spans="1:9" s="7" customFormat="1" ht="16.95" customHeight="1" x14ac:dyDescent="0.25">
      <c r="A36" s="8">
        <v>6</v>
      </c>
      <c r="B36" s="8" t="s">
        <v>19</v>
      </c>
      <c r="C36" s="27">
        <f t="shared" si="10"/>
        <v>950</v>
      </c>
      <c r="D36" s="27">
        <v>950</v>
      </c>
      <c r="E36" s="27"/>
      <c r="F36" s="14"/>
      <c r="G36" s="34">
        <v>950</v>
      </c>
      <c r="H36" s="34"/>
      <c r="I36" s="14">
        <f t="shared" si="8"/>
        <v>0</v>
      </c>
    </row>
    <row r="37" spans="1:9" s="7" customFormat="1" ht="16.95" customHeight="1" x14ac:dyDescent="0.25">
      <c r="A37" s="8">
        <v>7</v>
      </c>
      <c r="B37" s="8" t="s">
        <v>20</v>
      </c>
      <c r="C37" s="27">
        <f t="shared" si="10"/>
        <v>900</v>
      </c>
      <c r="D37" s="27">
        <v>900</v>
      </c>
      <c r="E37" s="27"/>
      <c r="F37" s="14"/>
      <c r="G37" s="34">
        <v>900</v>
      </c>
      <c r="H37" s="34"/>
      <c r="I37" s="14">
        <f t="shared" si="8"/>
        <v>0</v>
      </c>
    </row>
    <row r="38" spans="1:9" s="7" customFormat="1" ht="16.95" customHeight="1" x14ac:dyDescent="0.25">
      <c r="A38" s="8">
        <v>8</v>
      </c>
      <c r="B38" s="8" t="s">
        <v>21</v>
      </c>
      <c r="C38" s="27">
        <f t="shared" si="10"/>
        <v>1166</v>
      </c>
      <c r="D38" s="27">
        <v>1166</v>
      </c>
      <c r="E38" s="27"/>
      <c r="F38" s="14"/>
      <c r="G38" s="34">
        <v>900</v>
      </c>
      <c r="H38" s="34"/>
      <c r="I38" s="14">
        <f t="shared" si="8"/>
        <v>266</v>
      </c>
    </row>
    <row r="39" spans="1:9" s="7" customFormat="1" ht="16.95" customHeight="1" x14ac:dyDescent="0.25">
      <c r="A39" s="8">
        <v>9</v>
      </c>
      <c r="B39" s="8" t="s">
        <v>22</v>
      </c>
      <c r="C39" s="27">
        <f t="shared" si="10"/>
        <v>1295</v>
      </c>
      <c r="D39" s="27">
        <v>1295</v>
      </c>
      <c r="E39" s="27"/>
      <c r="F39" s="14"/>
      <c r="G39" s="34">
        <v>1200</v>
      </c>
      <c r="H39" s="34"/>
      <c r="I39" s="14">
        <f t="shared" si="8"/>
        <v>95</v>
      </c>
    </row>
    <row r="40" spans="1:9" s="7" customFormat="1" ht="16.95" customHeight="1" x14ac:dyDescent="0.25">
      <c r="A40" s="8">
        <v>10</v>
      </c>
      <c r="B40" s="8" t="s">
        <v>23</v>
      </c>
      <c r="C40" s="27">
        <f t="shared" si="10"/>
        <v>1397</v>
      </c>
      <c r="D40" s="27">
        <v>1345</v>
      </c>
      <c r="E40" s="27">
        <v>52</v>
      </c>
      <c r="F40" s="14"/>
      <c r="G40" s="34">
        <v>1000</v>
      </c>
      <c r="H40" s="34"/>
      <c r="I40" s="14">
        <f t="shared" si="8"/>
        <v>397</v>
      </c>
    </row>
    <row r="41" spans="1:9" s="7" customFormat="1" ht="16.95" customHeight="1" x14ac:dyDescent="0.25">
      <c r="A41" s="8">
        <v>11</v>
      </c>
      <c r="B41" s="8" t="s">
        <v>24</v>
      </c>
      <c r="C41" s="27">
        <f t="shared" si="10"/>
        <v>630</v>
      </c>
      <c r="D41" s="27">
        <v>630</v>
      </c>
      <c r="E41" s="27"/>
      <c r="F41" s="14"/>
      <c r="G41" s="34">
        <v>630</v>
      </c>
      <c r="H41" s="34"/>
      <c r="I41" s="14">
        <f t="shared" si="8"/>
        <v>0</v>
      </c>
    </row>
    <row r="42" spans="1:9" s="7" customFormat="1" ht="16.95" customHeight="1" x14ac:dyDescent="0.25">
      <c r="A42" s="8">
        <v>12</v>
      </c>
      <c r="B42" s="8" t="s">
        <v>25</v>
      </c>
      <c r="C42" s="27">
        <f t="shared" si="10"/>
        <v>400</v>
      </c>
      <c r="D42" s="27">
        <v>450</v>
      </c>
      <c r="E42" s="27"/>
      <c r="F42" s="14">
        <v>-50</v>
      </c>
      <c r="G42" s="34">
        <v>400</v>
      </c>
      <c r="H42" s="34"/>
      <c r="I42" s="14">
        <f t="shared" si="8"/>
        <v>0</v>
      </c>
    </row>
    <row r="43" spans="1:9" s="7" customFormat="1" ht="16.95" customHeight="1" x14ac:dyDescent="0.25">
      <c r="A43" s="8">
        <v>13</v>
      </c>
      <c r="B43" s="8" t="s">
        <v>26</v>
      </c>
      <c r="C43" s="27">
        <f t="shared" si="10"/>
        <v>1332</v>
      </c>
      <c r="D43" s="27">
        <v>1332</v>
      </c>
      <c r="E43" s="27"/>
      <c r="F43" s="14"/>
      <c r="G43" s="34">
        <v>1200</v>
      </c>
      <c r="H43" s="34"/>
      <c r="I43" s="14">
        <f t="shared" si="8"/>
        <v>132</v>
      </c>
    </row>
    <row r="44" spans="1:9" s="7" customFormat="1" ht="16.95" customHeight="1" x14ac:dyDescent="0.25">
      <c r="A44" s="8">
        <v>14</v>
      </c>
      <c r="B44" s="8" t="s">
        <v>27</v>
      </c>
      <c r="C44" s="27">
        <f t="shared" si="10"/>
        <v>1097</v>
      </c>
      <c r="D44" s="27">
        <v>1097</v>
      </c>
      <c r="E44" s="27"/>
      <c r="F44" s="14"/>
      <c r="G44" s="34">
        <v>950</v>
      </c>
      <c r="H44" s="34"/>
      <c r="I44" s="14">
        <f t="shared" si="8"/>
        <v>147</v>
      </c>
    </row>
    <row r="45" spans="1:9" s="7" customFormat="1" ht="16.95" customHeight="1" x14ac:dyDescent="0.25">
      <c r="A45" s="8">
        <v>15</v>
      </c>
      <c r="B45" s="8" t="s">
        <v>28</v>
      </c>
      <c r="C45" s="27">
        <f t="shared" si="10"/>
        <v>1358</v>
      </c>
      <c r="D45" s="27">
        <v>1358</v>
      </c>
      <c r="E45" s="27"/>
      <c r="F45" s="14"/>
      <c r="G45" s="34">
        <v>1200</v>
      </c>
      <c r="H45" s="34"/>
      <c r="I45" s="14">
        <f t="shared" si="8"/>
        <v>158</v>
      </c>
    </row>
    <row r="46" spans="1:9" s="7" customFormat="1" ht="16.95" customHeight="1" x14ac:dyDescent="0.25">
      <c r="A46" s="8">
        <v>16</v>
      </c>
      <c r="B46" s="8" t="s">
        <v>29</v>
      </c>
      <c r="C46" s="27">
        <f t="shared" si="10"/>
        <v>610</v>
      </c>
      <c r="D46" s="27">
        <v>610</v>
      </c>
      <c r="E46" s="27"/>
      <c r="F46" s="14"/>
      <c r="G46" s="34">
        <v>610</v>
      </c>
      <c r="H46" s="34"/>
      <c r="I46" s="14">
        <f t="shared" si="8"/>
        <v>0</v>
      </c>
    </row>
    <row r="47" spans="1:9" s="7" customFormat="1" ht="16.95" customHeight="1" x14ac:dyDescent="0.25">
      <c r="A47" s="8">
        <v>17</v>
      </c>
      <c r="B47" s="8" t="s">
        <v>30</v>
      </c>
      <c r="C47" s="27">
        <f t="shared" si="10"/>
        <v>561</v>
      </c>
      <c r="D47" s="27">
        <v>561</v>
      </c>
      <c r="E47" s="27"/>
      <c r="F47" s="14"/>
      <c r="G47" s="34">
        <v>540</v>
      </c>
      <c r="H47" s="34"/>
      <c r="I47" s="14">
        <f t="shared" si="8"/>
        <v>21</v>
      </c>
    </row>
    <row r="48" spans="1:9" s="7" customFormat="1" ht="16.95" customHeight="1" x14ac:dyDescent="0.25">
      <c r="A48" s="8">
        <v>18</v>
      </c>
      <c r="B48" s="8" t="s">
        <v>31</v>
      </c>
      <c r="C48" s="27">
        <f t="shared" si="10"/>
        <v>600</v>
      </c>
      <c r="D48" s="27">
        <v>600</v>
      </c>
      <c r="E48" s="27"/>
      <c r="F48" s="14"/>
      <c r="G48" s="34">
        <v>600</v>
      </c>
      <c r="H48" s="34"/>
      <c r="I48" s="14">
        <f t="shared" si="8"/>
        <v>0</v>
      </c>
    </row>
    <row r="49" spans="1:9" s="7" customFormat="1" ht="16.95" customHeight="1" x14ac:dyDescent="0.25">
      <c r="A49" s="8">
        <v>19</v>
      </c>
      <c r="B49" s="8" t="s">
        <v>32</v>
      </c>
      <c r="C49" s="27">
        <f t="shared" si="10"/>
        <v>500</v>
      </c>
      <c r="D49" s="27">
        <v>500</v>
      </c>
      <c r="E49" s="27"/>
      <c r="F49" s="14"/>
      <c r="G49" s="34">
        <v>500</v>
      </c>
      <c r="H49" s="34"/>
      <c r="I49" s="14">
        <f t="shared" si="8"/>
        <v>0</v>
      </c>
    </row>
    <row r="50" spans="1:9" s="7" customFormat="1" ht="16.95" customHeight="1" x14ac:dyDescent="0.25">
      <c r="A50" s="8">
        <v>20</v>
      </c>
      <c r="B50" s="8" t="s">
        <v>33</v>
      </c>
      <c r="C50" s="27">
        <f t="shared" si="10"/>
        <v>1081</v>
      </c>
      <c r="D50" s="27">
        <v>1081</v>
      </c>
      <c r="E50" s="27"/>
      <c r="F50" s="14"/>
      <c r="G50" s="34">
        <v>930</v>
      </c>
      <c r="H50" s="34"/>
      <c r="I50" s="14">
        <f t="shared" si="8"/>
        <v>151</v>
      </c>
    </row>
    <row r="51" spans="1:9" s="7" customFormat="1" ht="16.95" customHeight="1" x14ac:dyDescent="0.25">
      <c r="A51" s="8">
        <v>21</v>
      </c>
      <c r="B51" s="8" t="s">
        <v>34</v>
      </c>
      <c r="C51" s="27">
        <f t="shared" si="10"/>
        <v>720</v>
      </c>
      <c r="D51" s="27">
        <v>720</v>
      </c>
      <c r="E51" s="27"/>
      <c r="F51" s="14"/>
      <c r="G51" s="34">
        <v>720</v>
      </c>
      <c r="H51" s="34"/>
      <c r="I51" s="14">
        <f t="shared" si="8"/>
        <v>0</v>
      </c>
    </row>
    <row r="52" spans="1:9" s="7" customFormat="1" ht="16.95" customHeight="1" x14ac:dyDescent="0.25">
      <c r="A52" s="8">
        <v>22</v>
      </c>
      <c r="B52" s="8" t="s">
        <v>35</v>
      </c>
      <c r="C52" s="27">
        <f t="shared" si="10"/>
        <v>540</v>
      </c>
      <c r="D52" s="27">
        <v>540</v>
      </c>
      <c r="E52" s="27"/>
      <c r="F52" s="14"/>
      <c r="G52" s="34">
        <v>540</v>
      </c>
      <c r="H52" s="34"/>
      <c r="I52" s="14">
        <f t="shared" si="8"/>
        <v>0</v>
      </c>
    </row>
    <row r="53" spans="1:9" s="7" customFormat="1" ht="16.95" customHeight="1" x14ac:dyDescent="0.25">
      <c r="A53" s="8">
        <v>23</v>
      </c>
      <c r="B53" s="8" t="s">
        <v>36</v>
      </c>
      <c r="C53" s="27">
        <f t="shared" si="10"/>
        <v>2023</v>
      </c>
      <c r="D53" s="27">
        <v>1867</v>
      </c>
      <c r="E53" s="27">
        <v>156</v>
      </c>
      <c r="F53" s="14"/>
      <c r="G53" s="34">
        <v>1200</v>
      </c>
      <c r="H53" s="34"/>
      <c r="I53" s="14">
        <f t="shared" si="8"/>
        <v>823</v>
      </c>
    </row>
    <row r="54" spans="1:9" s="7" customFormat="1" ht="16.95" customHeight="1" x14ac:dyDescent="0.25">
      <c r="A54" s="8">
        <v>24</v>
      </c>
      <c r="B54" s="8" t="s">
        <v>37</v>
      </c>
      <c r="C54" s="27">
        <f t="shared" si="10"/>
        <v>670</v>
      </c>
      <c r="D54" s="27">
        <v>670</v>
      </c>
      <c r="E54" s="27"/>
      <c r="F54" s="14"/>
      <c r="G54" s="34">
        <v>670</v>
      </c>
      <c r="H54" s="34"/>
      <c r="I54" s="14">
        <f t="shared" si="8"/>
        <v>0</v>
      </c>
    </row>
    <row r="55" spans="1:9" s="7" customFormat="1" ht="16.95" customHeight="1" x14ac:dyDescent="0.25">
      <c r="A55" s="8">
        <v>25</v>
      </c>
      <c r="B55" s="8" t="s">
        <v>38</v>
      </c>
      <c r="C55" s="27">
        <f t="shared" si="10"/>
        <v>400</v>
      </c>
      <c r="D55" s="27">
        <v>400</v>
      </c>
      <c r="E55" s="27"/>
      <c r="F55" s="14"/>
      <c r="G55" s="34">
        <v>400</v>
      </c>
      <c r="H55" s="34"/>
      <c r="I55" s="14">
        <f t="shared" si="8"/>
        <v>0</v>
      </c>
    </row>
    <row r="56" spans="1:9" s="7" customFormat="1" ht="16.95" customHeight="1" x14ac:dyDescent="0.25">
      <c r="A56" s="8">
        <v>26</v>
      </c>
      <c r="B56" s="8" t="s">
        <v>39</v>
      </c>
      <c r="C56" s="27">
        <f t="shared" si="10"/>
        <v>520</v>
      </c>
      <c r="D56" s="27">
        <v>520</v>
      </c>
      <c r="E56" s="27"/>
      <c r="F56" s="14"/>
      <c r="G56" s="34">
        <v>520</v>
      </c>
      <c r="H56" s="34"/>
      <c r="I56" s="14">
        <f t="shared" si="8"/>
        <v>0</v>
      </c>
    </row>
    <row r="57" spans="1:9" s="7" customFormat="1" ht="16.95" customHeight="1" x14ac:dyDescent="0.25">
      <c r="A57" s="8">
        <v>27</v>
      </c>
      <c r="B57" s="8" t="s">
        <v>40</v>
      </c>
      <c r="C57" s="27">
        <f t="shared" si="10"/>
        <v>520</v>
      </c>
      <c r="D57" s="27">
        <v>520</v>
      </c>
      <c r="E57" s="27"/>
      <c r="F57" s="14"/>
      <c r="G57" s="34">
        <v>520</v>
      </c>
      <c r="H57" s="34"/>
      <c r="I57" s="14">
        <f t="shared" si="8"/>
        <v>0</v>
      </c>
    </row>
    <row r="58" spans="1:9" s="7" customFormat="1" ht="16.95" customHeight="1" x14ac:dyDescent="0.25">
      <c r="A58" s="8">
        <v>28</v>
      </c>
      <c r="B58" s="8" t="s">
        <v>41</v>
      </c>
      <c r="C58" s="27">
        <f t="shared" si="10"/>
        <v>530</v>
      </c>
      <c r="D58" s="27">
        <v>530</v>
      </c>
      <c r="E58" s="27"/>
      <c r="F58" s="14"/>
      <c r="G58" s="34">
        <v>530</v>
      </c>
      <c r="H58" s="34"/>
      <c r="I58" s="14">
        <f t="shared" si="8"/>
        <v>0</v>
      </c>
    </row>
    <row r="59" spans="1:9" s="7" customFormat="1" ht="16.95" customHeight="1" x14ac:dyDescent="0.25">
      <c r="A59" s="8">
        <v>29</v>
      </c>
      <c r="B59" s="8" t="s">
        <v>42</v>
      </c>
      <c r="C59" s="27">
        <f t="shared" si="10"/>
        <v>760</v>
      </c>
      <c r="D59" s="27">
        <v>760</v>
      </c>
      <c r="E59" s="27"/>
      <c r="F59" s="14"/>
      <c r="G59" s="34">
        <v>760</v>
      </c>
      <c r="H59" s="34"/>
      <c r="I59" s="14">
        <f t="shared" si="8"/>
        <v>0</v>
      </c>
    </row>
    <row r="60" spans="1:9" s="7" customFormat="1" ht="16.95" customHeight="1" x14ac:dyDescent="0.25">
      <c r="A60" s="8">
        <v>30</v>
      </c>
      <c r="B60" s="8" t="s">
        <v>43</v>
      </c>
      <c r="C60" s="27">
        <f t="shared" si="10"/>
        <v>570</v>
      </c>
      <c r="D60" s="27">
        <v>570</v>
      </c>
      <c r="E60" s="27"/>
      <c r="F60" s="14"/>
      <c r="G60" s="34">
        <v>570</v>
      </c>
      <c r="H60" s="34"/>
      <c r="I60" s="14">
        <f t="shared" si="8"/>
        <v>0</v>
      </c>
    </row>
    <row r="61" spans="1:9" s="7" customFormat="1" ht="16.95" customHeight="1" x14ac:dyDescent="0.25">
      <c r="A61" s="8">
        <v>31</v>
      </c>
      <c r="B61" s="8" t="s">
        <v>44</v>
      </c>
      <c r="C61" s="27">
        <f t="shared" si="10"/>
        <v>610</v>
      </c>
      <c r="D61" s="27">
        <v>578</v>
      </c>
      <c r="E61" s="27">
        <v>32</v>
      </c>
      <c r="F61" s="14"/>
      <c r="G61" s="34">
        <v>610</v>
      </c>
      <c r="H61" s="34"/>
      <c r="I61" s="14">
        <f t="shared" si="8"/>
        <v>0</v>
      </c>
    </row>
    <row r="62" spans="1:9" s="7" customFormat="1" ht="16.95" customHeight="1" x14ac:dyDescent="0.25">
      <c r="A62" s="8">
        <v>32</v>
      </c>
      <c r="B62" s="8" t="s">
        <v>45</v>
      </c>
      <c r="C62" s="27">
        <f t="shared" si="10"/>
        <v>440</v>
      </c>
      <c r="D62" s="27">
        <v>440</v>
      </c>
      <c r="E62" s="27"/>
      <c r="F62" s="14"/>
      <c r="G62" s="34">
        <v>440</v>
      </c>
      <c r="H62" s="34"/>
      <c r="I62" s="14">
        <f t="shared" si="8"/>
        <v>0</v>
      </c>
    </row>
    <row r="63" spans="1:9" s="7" customFormat="1" ht="16.95" customHeight="1" x14ac:dyDescent="0.25">
      <c r="A63" s="8">
        <v>33</v>
      </c>
      <c r="B63" s="8" t="s">
        <v>46</v>
      </c>
      <c r="C63" s="27">
        <f t="shared" si="10"/>
        <v>420</v>
      </c>
      <c r="D63" s="27">
        <v>420</v>
      </c>
      <c r="E63" s="27"/>
      <c r="F63" s="14"/>
      <c r="G63" s="34">
        <v>420</v>
      </c>
      <c r="H63" s="34"/>
      <c r="I63" s="14">
        <f t="shared" si="8"/>
        <v>0</v>
      </c>
    </row>
    <row r="64" spans="1:9" s="7" customFormat="1" ht="16.95" customHeight="1" x14ac:dyDescent="0.25">
      <c r="A64" s="8">
        <v>34</v>
      </c>
      <c r="B64" s="8" t="s">
        <v>47</v>
      </c>
      <c r="C64" s="27">
        <f t="shared" si="10"/>
        <v>888</v>
      </c>
      <c r="D64" s="27">
        <v>863</v>
      </c>
      <c r="E64" s="27">
        <v>25</v>
      </c>
      <c r="F64" s="14"/>
      <c r="G64" s="34">
        <v>790</v>
      </c>
      <c r="H64" s="34"/>
      <c r="I64" s="14">
        <f t="shared" si="8"/>
        <v>98</v>
      </c>
    </row>
    <row r="65" spans="1:9" s="7" customFormat="1" ht="16.95" customHeight="1" x14ac:dyDescent="0.25">
      <c r="A65" s="8">
        <v>35</v>
      </c>
      <c r="B65" s="8" t="s">
        <v>48</v>
      </c>
      <c r="C65" s="27">
        <f t="shared" si="10"/>
        <v>480</v>
      </c>
      <c r="D65" s="27">
        <v>480</v>
      </c>
      <c r="E65" s="27"/>
      <c r="F65" s="14"/>
      <c r="G65" s="34">
        <v>480</v>
      </c>
      <c r="H65" s="34"/>
      <c r="I65" s="14">
        <f t="shared" si="8"/>
        <v>0</v>
      </c>
    </row>
    <row r="66" spans="1:9" s="7" customFormat="1" ht="16.95" customHeight="1" x14ac:dyDescent="0.25">
      <c r="A66" s="8">
        <v>36</v>
      </c>
      <c r="B66" s="8" t="s">
        <v>49</v>
      </c>
      <c r="C66" s="27">
        <f t="shared" si="10"/>
        <v>490</v>
      </c>
      <c r="D66" s="27">
        <v>490</v>
      </c>
      <c r="E66" s="27"/>
      <c r="F66" s="14"/>
      <c r="G66" s="34">
        <v>490</v>
      </c>
      <c r="H66" s="34"/>
      <c r="I66" s="14">
        <f t="shared" si="8"/>
        <v>0</v>
      </c>
    </row>
    <row r="67" spans="1:9" s="7" customFormat="1" ht="16.95" customHeight="1" x14ac:dyDescent="0.25">
      <c r="A67" s="8">
        <v>37</v>
      </c>
      <c r="B67" s="8" t="s">
        <v>50</v>
      </c>
      <c r="C67" s="27">
        <f t="shared" si="10"/>
        <v>460</v>
      </c>
      <c r="D67" s="27">
        <v>510</v>
      </c>
      <c r="E67" s="27"/>
      <c r="F67" s="14">
        <v>-50</v>
      </c>
      <c r="G67" s="34">
        <v>460</v>
      </c>
      <c r="H67" s="34"/>
      <c r="I67" s="14">
        <f t="shared" si="8"/>
        <v>0</v>
      </c>
    </row>
    <row r="68" spans="1:9" s="7" customFormat="1" ht="16.95" customHeight="1" x14ac:dyDescent="0.25">
      <c r="A68" s="8">
        <v>38</v>
      </c>
      <c r="B68" s="8" t="s">
        <v>51</v>
      </c>
      <c r="C68" s="27">
        <f t="shared" si="10"/>
        <v>470</v>
      </c>
      <c r="D68" s="27">
        <v>520</v>
      </c>
      <c r="E68" s="27"/>
      <c r="F68" s="14">
        <v>-50</v>
      </c>
      <c r="G68" s="34">
        <v>470</v>
      </c>
      <c r="H68" s="34"/>
      <c r="I68" s="14">
        <f t="shared" si="8"/>
        <v>0</v>
      </c>
    </row>
    <row r="69" spans="1:9" s="7" customFormat="1" ht="16.95" customHeight="1" x14ac:dyDescent="0.25">
      <c r="A69" s="8">
        <v>39</v>
      </c>
      <c r="B69" s="8" t="s">
        <v>52</v>
      </c>
      <c r="C69" s="27">
        <f t="shared" si="10"/>
        <v>490</v>
      </c>
      <c r="D69" s="27">
        <v>490</v>
      </c>
      <c r="E69" s="27"/>
      <c r="F69" s="14"/>
      <c r="G69" s="34">
        <v>490</v>
      </c>
      <c r="H69" s="34"/>
      <c r="I69" s="14">
        <f t="shared" si="8"/>
        <v>0</v>
      </c>
    </row>
    <row r="70" spans="1:9" s="7" customFormat="1" ht="16.95" customHeight="1" x14ac:dyDescent="0.25">
      <c r="A70" s="8">
        <v>40</v>
      </c>
      <c r="B70" s="8" t="s">
        <v>53</v>
      </c>
      <c r="C70" s="27">
        <f t="shared" si="10"/>
        <v>200</v>
      </c>
      <c r="D70" s="27">
        <v>200</v>
      </c>
      <c r="E70" s="27"/>
      <c r="F70" s="14"/>
      <c r="G70" s="34">
        <v>200</v>
      </c>
      <c r="H70" s="34"/>
      <c r="I70" s="14">
        <f t="shared" si="8"/>
        <v>0</v>
      </c>
    </row>
    <row r="71" spans="1:9" s="7" customFormat="1" ht="16.95" customHeight="1" x14ac:dyDescent="0.25">
      <c r="A71" s="8">
        <v>41</v>
      </c>
      <c r="B71" s="8" t="s">
        <v>54</v>
      </c>
      <c r="C71" s="27">
        <f t="shared" si="10"/>
        <v>200</v>
      </c>
      <c r="D71" s="27">
        <v>200</v>
      </c>
      <c r="E71" s="27"/>
      <c r="F71" s="14"/>
      <c r="G71" s="34">
        <v>200</v>
      </c>
      <c r="H71" s="34"/>
      <c r="I71" s="14">
        <f t="shared" si="8"/>
        <v>0</v>
      </c>
    </row>
  </sheetData>
  <mergeCells count="10">
    <mergeCell ref="A30:B30"/>
    <mergeCell ref="A4:A5"/>
    <mergeCell ref="B4:B5"/>
    <mergeCell ref="G4:G5"/>
    <mergeCell ref="I4:I5"/>
    <mergeCell ref="A2:I2"/>
    <mergeCell ref="C4:F4"/>
    <mergeCell ref="A6:B6"/>
    <mergeCell ref="A7:B7"/>
    <mergeCell ref="H4:H5"/>
  </mergeCells>
  <phoneticPr fontId="14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分配表</vt:lpstr>
      <vt:lpstr>分配表!Print_Area</vt:lpstr>
      <vt:lpstr>分配表!Print_Titles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马琍:拟稿人清稿</cp:lastModifiedBy>
  <cp:lastPrinted>2023-01-16T04:50:05Z</cp:lastPrinted>
  <dcterms:created xsi:type="dcterms:W3CDTF">2022-12-29T14:45:00Z</dcterms:created>
  <dcterms:modified xsi:type="dcterms:W3CDTF">2023-08-22T05:14:39Z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0268FAE08C3148C8AF92CD244B21DABE</vt:lpwstr>
  </property>
  <property fmtid="{D5CDD505-2E9C-101B-9397-08002B2CF9AE}" pid="3" name="KSOProductBuildVer">
    <vt:lpwstr>2052-11.8.2.10505</vt:lpwstr>
  </property>
</Properties>
</file>