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00" windowHeight="13123" activeTab="0"/>
  </bookViews>
  <sheets>
    <sheet name="Sheet2" sheetId="1" r:id="rId1"/>
  </sheets>
  <definedNames>
    <definedName name="_xlnm.Print_Titles" localSheetId="0">'Sheet2'!$2:$5</definedName>
  </definedNames>
  <calcPr fullCalcOnLoad="1"/>
</workbook>
</file>

<file path=xl/sharedStrings.xml><?xml version="1.0" encoding="utf-8"?>
<sst xmlns="http://schemas.openxmlformats.org/spreadsheetml/2006/main" count="78" uniqueCount="78">
  <si>
    <t>单位 项目</t>
  </si>
  <si>
    <t>扩大免疫规划</t>
  </si>
  <si>
    <t>艾滋病防治</t>
  </si>
  <si>
    <t>血吸虫病防治</t>
  </si>
  <si>
    <t>精神卫生</t>
  </si>
  <si>
    <t>新冠肺炎等重点传染病</t>
  </si>
  <si>
    <t>合计</t>
  </si>
  <si>
    <t>全市合计</t>
  </si>
  <si>
    <t>市级小计</t>
  </si>
  <si>
    <t>市卫生健康委</t>
  </si>
  <si>
    <t>其中：陆军特色医学中心</t>
  </si>
  <si>
    <t>陆军军医大学第一附属医院</t>
  </si>
  <si>
    <t>市精神卫生中心</t>
  </si>
  <si>
    <t>市公卫救治中心</t>
  </si>
  <si>
    <t>市疾控中心</t>
  </si>
  <si>
    <t>市结防所</t>
  </si>
  <si>
    <t>市血液中心</t>
  </si>
  <si>
    <t>市健教所</t>
  </si>
  <si>
    <t>区县小计</t>
  </si>
  <si>
    <t>渝中区</t>
  </si>
  <si>
    <t>江北区</t>
  </si>
  <si>
    <t>沙坪坝区</t>
  </si>
  <si>
    <t>九龙坡区</t>
  </si>
  <si>
    <t>大渡口区</t>
  </si>
  <si>
    <t>南岸区</t>
  </si>
  <si>
    <t>北碚区</t>
  </si>
  <si>
    <t>巴南区</t>
  </si>
  <si>
    <t>渝北区</t>
  </si>
  <si>
    <t>涪陵区</t>
  </si>
  <si>
    <t>长寿区</t>
  </si>
  <si>
    <t>万盛经开区</t>
  </si>
  <si>
    <t>江津区</t>
  </si>
  <si>
    <t>合川区</t>
  </si>
  <si>
    <t>永川区</t>
  </si>
  <si>
    <t>南川区</t>
  </si>
  <si>
    <t>綦江区</t>
  </si>
  <si>
    <t>潼南区</t>
  </si>
  <si>
    <t>铜梁区</t>
  </si>
  <si>
    <t>大足区</t>
  </si>
  <si>
    <t>荣昌区</t>
  </si>
  <si>
    <t>璧山区</t>
  </si>
  <si>
    <t>万州区</t>
  </si>
  <si>
    <t>梁平区</t>
  </si>
  <si>
    <t>城口县</t>
  </si>
  <si>
    <t>丰都县</t>
  </si>
  <si>
    <t>垫江县</t>
  </si>
  <si>
    <t>忠县</t>
  </si>
  <si>
    <t>开州区</t>
  </si>
  <si>
    <t>云阳县</t>
  </si>
  <si>
    <t>奉节县</t>
  </si>
  <si>
    <t>巫山县</t>
  </si>
  <si>
    <t>巫溪县</t>
  </si>
  <si>
    <t>黔江区</t>
  </si>
  <si>
    <t>武隆区</t>
  </si>
  <si>
    <t>石柱县</t>
  </si>
  <si>
    <t>彭水县</t>
  </si>
  <si>
    <t>酉阳县</t>
  </si>
  <si>
    <t>秀山县</t>
  </si>
  <si>
    <t>两江新区</t>
  </si>
  <si>
    <t>高新区</t>
  </si>
  <si>
    <t>提前下拨</t>
  </si>
  <si>
    <t>疾控能力建设</t>
  </si>
  <si>
    <t>重大附属肿瘤医院</t>
  </si>
  <si>
    <t>市人民医院</t>
  </si>
  <si>
    <t>市卫生健康统计信息中心</t>
  </si>
  <si>
    <t>其中：重庆大学附属三峡医院</t>
  </si>
  <si>
    <t>附件1</t>
  </si>
  <si>
    <t>结核病防治</t>
  </si>
  <si>
    <t>慢性病防控</t>
  </si>
  <si>
    <t>本次下达</t>
  </si>
  <si>
    <t>合计</t>
  </si>
  <si>
    <t>序号</t>
  </si>
  <si>
    <t>提前已下达</t>
  </si>
  <si>
    <t>西南药业</t>
  </si>
  <si>
    <t>核酸检测系统</t>
  </si>
  <si>
    <t>绩效考核分配</t>
  </si>
  <si>
    <t>采购及项目实施</t>
  </si>
  <si>
    <r>
      <t>2021</t>
    </r>
    <r>
      <rPr>
        <b/>
        <sz val="22"/>
        <rFont val="宋体"/>
        <family val="0"/>
      </rPr>
      <t>年度重大传染病防控中央补助资金分配表（第二批）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</si>
</sst>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.0_ ;_ * \-#,##0.0_ ;_ * &quot;-&quot;?_ ;_ @_ 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16"/>
      <name val="方正黑体_GBK"/>
      <family val="4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8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4" applyNumberFormat="0" applyAlignment="0" applyProtection="0"/>
    <xf numFmtId="0" fontId="43" fillId="23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7" applyNumberFormat="0" applyAlignment="0" applyProtection="0"/>
    <xf numFmtId="0" fontId="49" fillId="25" borderId="4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51" fillId="32" borderId="8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9" fontId="3" fillId="0" borderId="0" xfId="33" applyFont="1" applyFill="1" applyBorder="1" applyAlignment="1">
      <alignment vertical="center"/>
    </xf>
    <xf numFmtId="9" fontId="3" fillId="0" borderId="0" xfId="33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2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5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9" fontId="3" fillId="0" borderId="0" xfId="33" applyFont="1" applyFill="1" applyBorder="1" applyAlignment="1">
      <alignment horizontal="center" vertical="center"/>
    </xf>
    <xf numFmtId="9" fontId="3" fillId="0" borderId="0" xfId="33" applyFont="1" applyFill="1" applyBorder="1" applyAlignment="1">
      <alignment horizontal="right" vertical="center"/>
    </xf>
    <xf numFmtId="9" fontId="5" fillId="0" borderId="9" xfId="33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42" applyFont="1" applyFill="1" applyBorder="1" applyAlignment="1">
      <alignment horizontal="right" vertical="center"/>
      <protection/>
    </xf>
    <xf numFmtId="0" fontId="7" fillId="0" borderId="9" xfId="41" applyNumberFormat="1" applyFont="1" applyFill="1" applyBorder="1" applyAlignment="1">
      <alignment horizontal="right" vertical="center"/>
      <protection/>
    </xf>
    <xf numFmtId="0" fontId="5" fillId="0" borderId="9" xfId="41" applyNumberFormat="1" applyFont="1" applyFill="1" applyBorder="1" applyAlignment="1">
      <alignment horizontal="right" vertical="center"/>
      <protection/>
    </xf>
    <xf numFmtId="9" fontId="3" fillId="0" borderId="0" xfId="33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right" vertical="center"/>
    </xf>
    <xf numFmtId="0" fontId="52" fillId="0" borderId="0" xfId="0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0" fillId="0" borderId="9" xfId="42" applyFont="1" applyFill="1" applyBorder="1" applyAlignment="1">
      <alignment horizontal="right" vertical="center"/>
      <protection/>
    </xf>
    <xf numFmtId="0" fontId="5" fillId="0" borderId="9" xfId="42" applyFont="1" applyFill="1" applyBorder="1" applyAlignment="1">
      <alignment horizontal="right" vertical="center"/>
      <protection/>
    </xf>
    <xf numFmtId="0" fontId="11" fillId="0" borderId="9" xfId="42" applyFont="1" applyFill="1" applyBorder="1" applyAlignment="1">
      <alignment horizontal="left" vertical="center"/>
      <protection/>
    </xf>
    <xf numFmtId="0" fontId="12" fillId="0" borderId="9" xfId="42" applyFont="1" applyFill="1" applyBorder="1" applyAlignment="1">
      <alignment horizontal="right" vertical="center"/>
      <protection/>
    </xf>
    <xf numFmtId="0" fontId="11" fillId="0" borderId="9" xfId="42" applyFont="1" applyFill="1" applyBorder="1" applyAlignment="1">
      <alignment horizontal="right" vertical="center"/>
      <protection/>
    </xf>
    <xf numFmtId="0" fontId="52" fillId="0" borderId="9" xfId="0" applyFont="1" applyFill="1" applyBorder="1" applyAlignment="1">
      <alignment horizontal="right" vertical="center"/>
    </xf>
    <xf numFmtId="0" fontId="0" fillId="0" borderId="9" xfId="42" applyFont="1" applyFill="1" applyBorder="1" applyAlignment="1">
      <alignment horizontal="right" vertical="center"/>
      <protection/>
    </xf>
    <xf numFmtId="0" fontId="52" fillId="0" borderId="9" xfId="0" applyNumberFormat="1" applyFont="1" applyFill="1" applyBorder="1" applyAlignment="1">
      <alignment horizontal="right" vertical="center"/>
    </xf>
    <xf numFmtId="0" fontId="52" fillId="0" borderId="9" xfId="0" applyFont="1" applyFill="1" applyBorder="1" applyAlignment="1">
      <alignment vertical="center"/>
    </xf>
    <xf numFmtId="0" fontId="52" fillId="0" borderId="0" xfId="0" applyFont="1" applyFill="1" applyAlignment="1">
      <alignment vertical="center"/>
    </xf>
    <xf numFmtId="0" fontId="52" fillId="0" borderId="0" xfId="0" applyFont="1" applyFill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9" fontId="3" fillId="0" borderId="0" xfId="33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9" fontId="5" fillId="0" borderId="9" xfId="33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12" fillId="0" borderId="9" xfId="42" applyFont="1" applyFill="1" applyBorder="1" applyAlignment="1">
      <alignment horizontal="right" vertical="center"/>
      <protection/>
    </xf>
    <xf numFmtId="0" fontId="2" fillId="0" borderId="0" xfId="0" applyFont="1" applyFill="1" applyAlignment="1">
      <alignment horizontal="left" vertical="center"/>
    </xf>
    <xf numFmtId="9" fontId="5" fillId="0" borderId="9" xfId="33" applyFont="1" applyFill="1" applyBorder="1" applyAlignment="1">
      <alignment horizontal="center" vertical="center" wrapText="1"/>
    </xf>
    <xf numFmtId="9" fontId="6" fillId="0" borderId="10" xfId="33" applyFont="1" applyFill="1" applyBorder="1" applyAlignment="1">
      <alignment horizontal="center" vertical="center"/>
    </xf>
    <xf numFmtId="0" fontId="6" fillId="0" borderId="9" xfId="42" applyFont="1" applyFill="1" applyBorder="1" applyAlignment="1">
      <alignment horizontal="center" vertical="center"/>
      <protection/>
    </xf>
    <xf numFmtId="0" fontId="7" fillId="0" borderId="9" xfId="41" applyNumberFormat="1" applyFont="1" applyFill="1" applyBorder="1" applyAlignment="1">
      <alignment horizontal="center" vertical="center"/>
      <protection/>
    </xf>
    <xf numFmtId="0" fontId="5" fillId="0" borderId="9" xfId="42" applyFont="1" applyFill="1" applyBorder="1" applyAlignment="1">
      <alignment horizontal="center" vertical="center"/>
      <protection/>
    </xf>
    <xf numFmtId="9" fontId="4" fillId="0" borderId="0" xfId="33" applyFont="1" applyFill="1" applyBorder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2005年艾滋病防治项目资金分配表（邝修）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7"/>
  <sheetViews>
    <sheetView tabSelected="1" zoomScale="85" zoomScaleNormal="85" zoomScaleSheetLayoutView="100" zoomScalePageLayoutView="0" workbookViewId="0" topLeftCell="A1">
      <pane xSplit="2" ySplit="4" topLeftCell="C5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Y57" sqref="Y57"/>
    </sheetView>
  </sheetViews>
  <sheetFormatPr defaultColWidth="9.00390625" defaultRowHeight="14.25"/>
  <cols>
    <col min="1" max="1" width="5.125" style="36" customWidth="1"/>
    <col min="2" max="2" width="24.75390625" style="5" customWidth="1"/>
    <col min="3" max="3" width="11.125" style="8" hidden="1" customWidth="1"/>
    <col min="4" max="4" width="8.875" style="8" hidden="1" customWidth="1"/>
    <col min="5" max="5" width="10.125" style="8" hidden="1" customWidth="1"/>
    <col min="6" max="6" width="13.50390625" style="8" hidden="1" customWidth="1"/>
    <col min="7" max="7" width="18.50390625" style="8" hidden="1" customWidth="1"/>
    <col min="8" max="8" width="6.25390625" style="8" customWidth="1"/>
    <col min="9" max="9" width="8.625" style="8" customWidth="1"/>
    <col min="10" max="10" width="6.75390625" style="8" customWidth="1"/>
    <col min="11" max="11" width="5.75390625" style="8" customWidth="1"/>
    <col min="12" max="12" width="5.50390625" style="8" customWidth="1"/>
    <col min="13" max="13" width="6.25390625" style="8" customWidth="1"/>
    <col min="14" max="14" width="7.50390625" style="8" customWidth="1"/>
    <col min="15" max="15" width="6.625" style="8" customWidth="1"/>
    <col min="16" max="16" width="6.875" style="8" customWidth="1"/>
    <col min="17" max="17" width="7.75390625" style="8" customWidth="1"/>
    <col min="18" max="18" width="7.75390625" style="33" customWidth="1"/>
    <col min="19" max="19" width="7.625" style="8" customWidth="1"/>
    <col min="20" max="20" width="8.125" style="5" customWidth="1"/>
    <col min="21" max="16384" width="9.00390625" style="5" customWidth="1"/>
  </cols>
  <sheetData>
    <row r="1" spans="1:19" s="1" customFormat="1" ht="31.5" customHeight="1">
      <c r="A1" s="41" t="s">
        <v>66</v>
      </c>
      <c r="B1" s="41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21" s="2" customFormat="1" ht="49.5" customHeight="1">
      <c r="A2" s="47" t="s">
        <v>77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1:21" s="3" customFormat="1" ht="20.25">
      <c r="A3" s="35"/>
      <c r="B3" s="10"/>
      <c r="C3" s="11"/>
      <c r="D3" s="11"/>
      <c r="E3" s="11"/>
      <c r="F3" s="11"/>
      <c r="G3" s="11"/>
      <c r="H3" s="17"/>
      <c r="I3" s="17"/>
      <c r="J3" s="17"/>
      <c r="K3" s="17"/>
      <c r="L3" s="17"/>
      <c r="M3" s="17"/>
      <c r="N3" s="17"/>
      <c r="T3" s="43"/>
      <c r="U3" s="43"/>
    </row>
    <row r="4" spans="1:21" s="4" customFormat="1" ht="82.5" customHeight="1">
      <c r="A4" s="38" t="s">
        <v>71</v>
      </c>
      <c r="B4" s="37" t="s">
        <v>0</v>
      </c>
      <c r="C4" s="12" t="s">
        <v>6</v>
      </c>
      <c r="D4" s="42" t="s">
        <v>60</v>
      </c>
      <c r="E4" s="42"/>
      <c r="F4" s="42"/>
      <c r="G4" s="42"/>
      <c r="H4" s="18" t="s">
        <v>1</v>
      </c>
      <c r="I4" s="18" t="s">
        <v>2</v>
      </c>
      <c r="J4" s="21" t="s">
        <v>67</v>
      </c>
      <c r="K4" s="13" t="s">
        <v>3</v>
      </c>
      <c r="L4" s="13" t="s">
        <v>4</v>
      </c>
      <c r="M4" s="21" t="s">
        <v>68</v>
      </c>
      <c r="N4" s="13" t="s">
        <v>5</v>
      </c>
      <c r="O4" s="13" t="s">
        <v>74</v>
      </c>
      <c r="P4" s="13" t="s">
        <v>61</v>
      </c>
      <c r="Q4" s="13" t="s">
        <v>76</v>
      </c>
      <c r="R4" s="13" t="s">
        <v>75</v>
      </c>
      <c r="S4" s="34" t="s">
        <v>70</v>
      </c>
      <c r="T4" s="34" t="s">
        <v>72</v>
      </c>
      <c r="U4" s="22" t="s">
        <v>69</v>
      </c>
    </row>
    <row r="5" spans="1:21" ht="25.5" customHeight="1">
      <c r="A5" s="44" t="s">
        <v>7</v>
      </c>
      <c r="B5" s="44"/>
      <c r="C5" s="14">
        <v>50969</v>
      </c>
      <c r="D5" s="14" t="e">
        <f>+D6+D20</f>
        <v>#REF!</v>
      </c>
      <c r="E5" s="14">
        <v>528</v>
      </c>
      <c r="F5" s="14">
        <v>2162</v>
      </c>
      <c r="G5" s="14">
        <v>24</v>
      </c>
      <c r="H5" s="14">
        <f aca="true" t="shared" si="0" ref="H5:U5">H6+H20</f>
        <v>639</v>
      </c>
      <c r="I5" s="14">
        <f t="shared" si="0"/>
        <v>13080</v>
      </c>
      <c r="J5" s="14">
        <f t="shared" si="0"/>
        <v>2462</v>
      </c>
      <c r="K5" s="14">
        <f t="shared" si="0"/>
        <v>12</v>
      </c>
      <c r="L5" s="14">
        <f t="shared" si="0"/>
        <v>1728</v>
      </c>
      <c r="M5" s="14">
        <f t="shared" si="0"/>
        <v>4126</v>
      </c>
      <c r="N5" s="14">
        <f t="shared" si="0"/>
        <v>1683</v>
      </c>
      <c r="O5" s="14">
        <f t="shared" si="0"/>
        <v>170</v>
      </c>
      <c r="P5" s="14">
        <f t="shared" si="0"/>
        <v>9602</v>
      </c>
      <c r="Q5" s="14">
        <f t="shared" si="0"/>
        <v>10609</v>
      </c>
      <c r="R5" s="14">
        <f t="shared" si="0"/>
        <v>2360</v>
      </c>
      <c r="S5" s="14">
        <f t="shared" si="0"/>
        <v>46471</v>
      </c>
      <c r="T5" s="14">
        <f t="shared" si="0"/>
        <v>12448</v>
      </c>
      <c r="U5" s="14">
        <f t="shared" si="0"/>
        <v>34023</v>
      </c>
    </row>
    <row r="6" spans="1:21" s="6" customFormat="1" ht="25.5" customHeight="1">
      <c r="A6" s="45" t="s">
        <v>8</v>
      </c>
      <c r="B6" s="45"/>
      <c r="C6" s="15"/>
      <c r="D6" s="16" t="e">
        <f>+D7+D11+D12+#REF!+D13+D14+D15+D16+#REF!+#REF!+D17+D18+D19</f>
        <v>#REF!</v>
      </c>
      <c r="E6" s="16"/>
      <c r="F6" s="16"/>
      <c r="G6" s="16"/>
      <c r="H6" s="14">
        <f>H7+SUM(H11:H19)</f>
        <v>0</v>
      </c>
      <c r="I6" s="14">
        <f aca="true" t="shared" si="1" ref="I6:P6">I7+SUM(I11:I19)</f>
        <v>584</v>
      </c>
      <c r="J6" s="14">
        <f t="shared" si="1"/>
        <v>0</v>
      </c>
      <c r="K6" s="14">
        <f t="shared" si="1"/>
        <v>0</v>
      </c>
      <c r="L6" s="14">
        <f t="shared" si="1"/>
        <v>0</v>
      </c>
      <c r="M6" s="14">
        <f t="shared" si="1"/>
        <v>251</v>
      </c>
      <c r="N6" s="14">
        <f t="shared" si="1"/>
        <v>0</v>
      </c>
      <c r="O6" s="14">
        <f t="shared" si="1"/>
        <v>170</v>
      </c>
      <c r="P6" s="14">
        <f t="shared" si="1"/>
        <v>0</v>
      </c>
      <c r="Q6" s="14">
        <f>Q7+SUM(Q11:Q19)</f>
        <v>10609</v>
      </c>
      <c r="R6" s="14">
        <f>R7+SUM(R11:R19)</f>
        <v>0</v>
      </c>
      <c r="S6" s="14">
        <f>S7+SUM(S11:S19)</f>
        <v>11614</v>
      </c>
      <c r="T6" s="14">
        <f>T7+SUM(T11:T19)</f>
        <v>0</v>
      </c>
      <c r="U6" s="14">
        <f>U7+SUM(U11:U19)</f>
        <v>11614</v>
      </c>
    </row>
    <row r="7" spans="1:21" ht="25.5" customHeight="1">
      <c r="A7" s="39">
        <v>1</v>
      </c>
      <c r="B7" s="25" t="s">
        <v>9</v>
      </c>
      <c r="C7" s="26"/>
      <c r="D7" s="27"/>
      <c r="E7" s="27"/>
      <c r="F7" s="27"/>
      <c r="G7" s="27"/>
      <c r="H7" s="28"/>
      <c r="I7" s="28">
        <v>90</v>
      </c>
      <c r="J7" s="28"/>
      <c r="K7" s="28"/>
      <c r="L7" s="28"/>
      <c r="M7" s="29">
        <v>81</v>
      </c>
      <c r="N7" s="29"/>
      <c r="O7" s="28"/>
      <c r="P7" s="28"/>
      <c r="Q7" s="28">
        <v>1431.7</v>
      </c>
      <c r="R7" s="28"/>
      <c r="S7" s="30">
        <f>SUM(H7:Q7)</f>
        <v>1602.7</v>
      </c>
      <c r="T7" s="31"/>
      <c r="U7" s="31">
        <f aca="true" t="shared" si="2" ref="U7:U19">S7-T7</f>
        <v>1602.7</v>
      </c>
    </row>
    <row r="8" spans="1:21" ht="25.5" customHeight="1">
      <c r="A8" s="39"/>
      <c r="B8" s="26" t="s">
        <v>10</v>
      </c>
      <c r="C8" s="26"/>
      <c r="D8" s="27"/>
      <c r="E8" s="27"/>
      <c r="F8" s="27"/>
      <c r="G8" s="27"/>
      <c r="H8" s="28"/>
      <c r="I8" s="28"/>
      <c r="J8" s="28"/>
      <c r="K8" s="28"/>
      <c r="L8" s="28"/>
      <c r="M8" s="29">
        <v>46</v>
      </c>
      <c r="N8" s="29"/>
      <c r="O8" s="28"/>
      <c r="P8" s="28"/>
      <c r="Q8" s="28"/>
      <c r="R8" s="28"/>
      <c r="S8" s="30">
        <f>SUM(H8:R8)</f>
        <v>46</v>
      </c>
      <c r="T8" s="31"/>
      <c r="U8" s="31">
        <f t="shared" si="2"/>
        <v>46</v>
      </c>
    </row>
    <row r="9" spans="1:21" ht="25.5" customHeight="1">
      <c r="A9" s="39"/>
      <c r="B9" s="26" t="s">
        <v>11</v>
      </c>
      <c r="C9" s="26"/>
      <c r="D9" s="27"/>
      <c r="E9" s="27"/>
      <c r="F9" s="27"/>
      <c r="G9" s="27"/>
      <c r="H9" s="28"/>
      <c r="I9" s="28"/>
      <c r="J9" s="28"/>
      <c r="K9" s="28"/>
      <c r="L9" s="28"/>
      <c r="M9" s="29">
        <v>35</v>
      </c>
      <c r="N9" s="29"/>
      <c r="O9" s="28"/>
      <c r="P9" s="28"/>
      <c r="Q9" s="28"/>
      <c r="R9" s="28"/>
      <c r="S9" s="30">
        <f aca="true" t="shared" si="3" ref="S9:S62">SUM(H9:R9)</f>
        <v>35</v>
      </c>
      <c r="T9" s="31"/>
      <c r="U9" s="31">
        <f t="shared" si="2"/>
        <v>35</v>
      </c>
    </row>
    <row r="10" spans="1:21" s="32" customFormat="1" ht="25.5" customHeight="1">
      <c r="A10" s="39"/>
      <c r="B10" s="40" t="s">
        <v>73</v>
      </c>
      <c r="C10" s="26"/>
      <c r="D10" s="27"/>
      <c r="E10" s="27"/>
      <c r="F10" s="27"/>
      <c r="G10" s="27"/>
      <c r="H10" s="28"/>
      <c r="I10" s="28">
        <v>90</v>
      </c>
      <c r="J10" s="28"/>
      <c r="K10" s="28"/>
      <c r="L10" s="28"/>
      <c r="M10" s="29"/>
      <c r="N10" s="29"/>
      <c r="O10" s="28"/>
      <c r="P10" s="28"/>
      <c r="Q10" s="28"/>
      <c r="R10" s="28"/>
      <c r="S10" s="30">
        <f t="shared" si="3"/>
        <v>90</v>
      </c>
      <c r="T10" s="31"/>
      <c r="U10" s="31">
        <f t="shared" si="2"/>
        <v>90</v>
      </c>
    </row>
    <row r="11" spans="1:21" ht="25.5" customHeight="1">
      <c r="A11" s="39">
        <v>2</v>
      </c>
      <c r="B11" s="25" t="s">
        <v>62</v>
      </c>
      <c r="C11" s="26"/>
      <c r="D11" s="27"/>
      <c r="E11" s="27"/>
      <c r="F11" s="27"/>
      <c r="G11" s="27"/>
      <c r="H11" s="28"/>
      <c r="I11" s="28"/>
      <c r="J11" s="28"/>
      <c r="K11" s="28"/>
      <c r="L11" s="28"/>
      <c r="M11" s="29">
        <v>170</v>
      </c>
      <c r="N11" s="29"/>
      <c r="O11" s="28"/>
      <c r="P11" s="28"/>
      <c r="Q11" s="28">
        <v>350</v>
      </c>
      <c r="R11" s="28"/>
      <c r="S11" s="30">
        <f t="shared" si="3"/>
        <v>520</v>
      </c>
      <c r="T11" s="31"/>
      <c r="U11" s="31">
        <f t="shared" si="2"/>
        <v>520</v>
      </c>
    </row>
    <row r="12" spans="1:21" ht="25.5" customHeight="1">
      <c r="A12" s="39">
        <v>3</v>
      </c>
      <c r="B12" s="25" t="s">
        <v>12</v>
      </c>
      <c r="C12" s="26"/>
      <c r="D12" s="27"/>
      <c r="E12" s="27"/>
      <c r="F12" s="27"/>
      <c r="G12" s="27"/>
      <c r="H12" s="28"/>
      <c r="I12" s="28"/>
      <c r="J12" s="28"/>
      <c r="K12" s="28"/>
      <c r="L12" s="28"/>
      <c r="M12" s="29"/>
      <c r="N12" s="29"/>
      <c r="O12" s="28"/>
      <c r="P12" s="28"/>
      <c r="Q12" s="28">
        <v>300</v>
      </c>
      <c r="R12" s="28"/>
      <c r="S12" s="30">
        <f t="shared" si="3"/>
        <v>300</v>
      </c>
      <c r="T12" s="31"/>
      <c r="U12" s="31">
        <f t="shared" si="2"/>
        <v>300</v>
      </c>
    </row>
    <row r="13" spans="1:21" ht="25.5" customHeight="1">
      <c r="A13" s="39">
        <v>4</v>
      </c>
      <c r="B13" s="25" t="s">
        <v>13</v>
      </c>
      <c r="C13" s="26"/>
      <c r="D13" s="27"/>
      <c r="E13" s="27"/>
      <c r="F13" s="27"/>
      <c r="G13" s="27"/>
      <c r="H13" s="28"/>
      <c r="I13" s="28">
        <v>494</v>
      </c>
      <c r="J13" s="28"/>
      <c r="K13" s="28"/>
      <c r="L13" s="28"/>
      <c r="M13" s="29"/>
      <c r="N13" s="29"/>
      <c r="O13" s="28"/>
      <c r="P13" s="28"/>
      <c r="Q13" s="28">
        <v>2460</v>
      </c>
      <c r="R13" s="28"/>
      <c r="S13" s="30">
        <f t="shared" si="3"/>
        <v>2954</v>
      </c>
      <c r="T13" s="31"/>
      <c r="U13" s="31">
        <f t="shared" si="2"/>
        <v>2954</v>
      </c>
    </row>
    <row r="14" spans="1:21" ht="25.5" customHeight="1">
      <c r="A14" s="39">
        <v>5</v>
      </c>
      <c r="B14" s="25" t="s">
        <v>14</v>
      </c>
      <c r="C14" s="26"/>
      <c r="D14" s="27"/>
      <c r="E14" s="27"/>
      <c r="F14" s="27"/>
      <c r="G14" s="27"/>
      <c r="H14" s="28"/>
      <c r="I14" s="28"/>
      <c r="J14" s="28"/>
      <c r="K14" s="28"/>
      <c r="L14" s="28"/>
      <c r="M14" s="29"/>
      <c r="N14" s="29"/>
      <c r="O14" s="28"/>
      <c r="P14" s="28"/>
      <c r="Q14" s="28">
        <v>2987</v>
      </c>
      <c r="R14" s="28"/>
      <c r="S14" s="30">
        <f t="shared" si="3"/>
        <v>2987</v>
      </c>
      <c r="T14" s="31"/>
      <c r="U14" s="31">
        <f t="shared" si="2"/>
        <v>2987</v>
      </c>
    </row>
    <row r="15" spans="1:21" ht="25.5" customHeight="1">
      <c r="A15" s="39">
        <v>6</v>
      </c>
      <c r="B15" s="25" t="s">
        <v>15</v>
      </c>
      <c r="C15" s="26"/>
      <c r="D15" s="27"/>
      <c r="E15" s="27"/>
      <c r="F15" s="27"/>
      <c r="G15" s="27"/>
      <c r="H15" s="28"/>
      <c r="I15" s="28"/>
      <c r="J15" s="28"/>
      <c r="K15" s="28"/>
      <c r="L15" s="28"/>
      <c r="M15" s="29"/>
      <c r="N15" s="29"/>
      <c r="O15" s="28"/>
      <c r="P15" s="28"/>
      <c r="Q15" s="28">
        <v>950.3</v>
      </c>
      <c r="R15" s="28"/>
      <c r="S15" s="30">
        <f t="shared" si="3"/>
        <v>950.3</v>
      </c>
      <c r="T15" s="31"/>
      <c r="U15" s="31">
        <f t="shared" si="2"/>
        <v>950.3</v>
      </c>
    </row>
    <row r="16" spans="1:21" ht="25.5" customHeight="1">
      <c r="A16" s="39">
        <v>7</v>
      </c>
      <c r="B16" s="25" t="s">
        <v>16</v>
      </c>
      <c r="C16" s="26"/>
      <c r="D16" s="27"/>
      <c r="E16" s="27"/>
      <c r="F16" s="27"/>
      <c r="G16" s="27"/>
      <c r="H16" s="28"/>
      <c r="I16" s="28"/>
      <c r="J16" s="28"/>
      <c r="K16" s="28"/>
      <c r="L16" s="28"/>
      <c r="M16" s="29"/>
      <c r="N16" s="29"/>
      <c r="O16" s="28"/>
      <c r="P16" s="28"/>
      <c r="Q16" s="28">
        <v>1800</v>
      </c>
      <c r="R16" s="28"/>
      <c r="S16" s="30">
        <f t="shared" si="3"/>
        <v>1800</v>
      </c>
      <c r="T16" s="31"/>
      <c r="U16" s="31">
        <f t="shared" si="2"/>
        <v>1800</v>
      </c>
    </row>
    <row r="17" spans="1:21" ht="25.5" customHeight="1">
      <c r="A17" s="39">
        <v>8</v>
      </c>
      <c r="B17" s="25" t="s">
        <v>63</v>
      </c>
      <c r="C17" s="26"/>
      <c r="D17" s="27"/>
      <c r="E17" s="27"/>
      <c r="F17" s="27"/>
      <c r="G17" s="27"/>
      <c r="H17" s="28"/>
      <c r="I17" s="28"/>
      <c r="J17" s="28"/>
      <c r="K17" s="28"/>
      <c r="L17" s="28"/>
      <c r="M17" s="29"/>
      <c r="N17" s="29"/>
      <c r="O17" s="28"/>
      <c r="P17" s="28"/>
      <c r="Q17" s="28">
        <v>110</v>
      </c>
      <c r="R17" s="28"/>
      <c r="S17" s="30">
        <f t="shared" si="3"/>
        <v>110</v>
      </c>
      <c r="T17" s="31"/>
      <c r="U17" s="31">
        <f t="shared" si="2"/>
        <v>110</v>
      </c>
    </row>
    <row r="18" spans="1:21" ht="25.5" customHeight="1">
      <c r="A18" s="39">
        <v>9</v>
      </c>
      <c r="B18" s="25" t="s">
        <v>64</v>
      </c>
      <c r="C18" s="26"/>
      <c r="D18" s="27"/>
      <c r="E18" s="27"/>
      <c r="F18" s="27"/>
      <c r="G18" s="27"/>
      <c r="H18" s="28"/>
      <c r="I18" s="28"/>
      <c r="J18" s="28"/>
      <c r="K18" s="28"/>
      <c r="L18" s="28"/>
      <c r="M18" s="29"/>
      <c r="N18" s="29"/>
      <c r="O18" s="28">
        <v>170</v>
      </c>
      <c r="P18" s="28"/>
      <c r="Q18" s="28">
        <v>20</v>
      </c>
      <c r="R18" s="28"/>
      <c r="S18" s="30">
        <f t="shared" si="3"/>
        <v>190</v>
      </c>
      <c r="T18" s="31"/>
      <c r="U18" s="31">
        <f t="shared" si="2"/>
        <v>190</v>
      </c>
    </row>
    <row r="19" spans="1:21" ht="25.5" customHeight="1">
      <c r="A19" s="39">
        <v>10</v>
      </c>
      <c r="B19" s="25" t="s">
        <v>17</v>
      </c>
      <c r="C19" s="26"/>
      <c r="D19" s="27"/>
      <c r="E19" s="27"/>
      <c r="F19" s="27"/>
      <c r="G19" s="27"/>
      <c r="H19" s="28"/>
      <c r="I19" s="28"/>
      <c r="J19" s="28"/>
      <c r="K19" s="28"/>
      <c r="L19" s="28"/>
      <c r="M19" s="29"/>
      <c r="N19" s="29"/>
      <c r="O19" s="28"/>
      <c r="P19" s="28"/>
      <c r="Q19" s="28">
        <v>200</v>
      </c>
      <c r="R19" s="28"/>
      <c r="S19" s="30">
        <f t="shared" si="3"/>
        <v>200</v>
      </c>
      <c r="T19" s="31"/>
      <c r="U19" s="31">
        <f t="shared" si="2"/>
        <v>200</v>
      </c>
    </row>
    <row r="20" spans="1:21" s="7" customFormat="1" ht="25.5" customHeight="1">
      <c r="A20" s="46" t="s">
        <v>18</v>
      </c>
      <c r="B20" s="46"/>
      <c r="C20" s="23"/>
      <c r="D20" s="24">
        <v>12448</v>
      </c>
      <c r="E20" s="24">
        <v>528</v>
      </c>
      <c r="F20" s="24">
        <v>2162</v>
      </c>
      <c r="G20" s="24">
        <v>24</v>
      </c>
      <c r="H20" s="24">
        <f aca="true" t="shared" si="4" ref="H20:U20">SUM(H21:H43)+SUM(H45:H62)</f>
        <v>639</v>
      </c>
      <c r="I20" s="24">
        <f t="shared" si="4"/>
        <v>12496</v>
      </c>
      <c r="J20" s="24">
        <f t="shared" si="4"/>
        <v>2462</v>
      </c>
      <c r="K20" s="24">
        <f t="shared" si="4"/>
        <v>12</v>
      </c>
      <c r="L20" s="24">
        <f t="shared" si="4"/>
        <v>1728</v>
      </c>
      <c r="M20" s="24">
        <f t="shared" si="4"/>
        <v>3875</v>
      </c>
      <c r="N20" s="24">
        <f t="shared" si="4"/>
        <v>1683</v>
      </c>
      <c r="O20" s="24">
        <f t="shared" si="4"/>
        <v>0</v>
      </c>
      <c r="P20" s="24">
        <f t="shared" si="4"/>
        <v>9602</v>
      </c>
      <c r="Q20" s="24">
        <f t="shared" si="4"/>
        <v>0</v>
      </c>
      <c r="R20" s="24">
        <f t="shared" si="4"/>
        <v>2360</v>
      </c>
      <c r="S20" s="24">
        <f t="shared" si="4"/>
        <v>34857</v>
      </c>
      <c r="T20" s="24">
        <f t="shared" si="4"/>
        <v>12448</v>
      </c>
      <c r="U20" s="24">
        <f t="shared" si="4"/>
        <v>22409</v>
      </c>
    </row>
    <row r="21" spans="1:21" ht="25.5" customHeight="1">
      <c r="A21" s="39">
        <v>1</v>
      </c>
      <c r="B21" s="25" t="s">
        <v>19</v>
      </c>
      <c r="C21" s="26">
        <f aca="true" t="shared" si="5" ref="C21:C43">SUM(H21:N21)</f>
        <v>987</v>
      </c>
      <c r="D21" s="29">
        <v>500</v>
      </c>
      <c r="E21" s="29"/>
      <c r="F21" s="29">
        <v>117</v>
      </c>
      <c r="G21" s="29"/>
      <c r="H21" s="28">
        <v>35</v>
      </c>
      <c r="I21" s="28">
        <v>577</v>
      </c>
      <c r="J21" s="28">
        <v>48</v>
      </c>
      <c r="K21" s="28"/>
      <c r="L21" s="28">
        <v>76</v>
      </c>
      <c r="M21" s="29">
        <v>156</v>
      </c>
      <c r="N21" s="29">
        <v>95</v>
      </c>
      <c r="O21" s="28"/>
      <c r="P21" s="28">
        <v>208</v>
      </c>
      <c r="Q21" s="28"/>
      <c r="R21" s="28">
        <v>60</v>
      </c>
      <c r="S21" s="30">
        <f t="shared" si="3"/>
        <v>1255</v>
      </c>
      <c r="T21" s="31">
        <v>500</v>
      </c>
      <c r="U21" s="31">
        <f aca="true" t="shared" si="6" ref="U21:U62">S21-T21</f>
        <v>755</v>
      </c>
    </row>
    <row r="22" spans="1:21" ht="25.5" customHeight="1">
      <c r="A22" s="39">
        <v>2</v>
      </c>
      <c r="B22" s="25" t="s">
        <v>20</v>
      </c>
      <c r="C22" s="26">
        <f t="shared" si="5"/>
        <v>602</v>
      </c>
      <c r="D22" s="29">
        <v>331</v>
      </c>
      <c r="E22" s="29"/>
      <c r="F22" s="29">
        <v>41</v>
      </c>
      <c r="G22" s="29"/>
      <c r="H22" s="28">
        <v>10</v>
      </c>
      <c r="I22" s="28">
        <v>341</v>
      </c>
      <c r="J22" s="28">
        <v>61</v>
      </c>
      <c r="K22" s="28"/>
      <c r="L22" s="28">
        <v>78</v>
      </c>
      <c r="M22" s="29">
        <v>58</v>
      </c>
      <c r="N22" s="29">
        <v>54</v>
      </c>
      <c r="O22" s="28"/>
      <c r="P22" s="28">
        <v>208</v>
      </c>
      <c r="Q22" s="28"/>
      <c r="R22" s="28">
        <v>60</v>
      </c>
      <c r="S22" s="30">
        <f t="shared" si="3"/>
        <v>870</v>
      </c>
      <c r="T22" s="31">
        <v>331</v>
      </c>
      <c r="U22" s="31">
        <f t="shared" si="6"/>
        <v>539</v>
      </c>
    </row>
    <row r="23" spans="1:21" ht="25.5" customHeight="1">
      <c r="A23" s="39">
        <v>3</v>
      </c>
      <c r="B23" s="25" t="s">
        <v>21</v>
      </c>
      <c r="C23" s="26">
        <f t="shared" si="5"/>
        <v>808</v>
      </c>
      <c r="D23" s="29">
        <v>855</v>
      </c>
      <c r="E23" s="29"/>
      <c r="F23" s="29">
        <v>120</v>
      </c>
      <c r="G23" s="29"/>
      <c r="H23" s="28">
        <v>17</v>
      </c>
      <c r="I23" s="28">
        <v>445</v>
      </c>
      <c r="J23" s="28">
        <v>46</v>
      </c>
      <c r="K23" s="28"/>
      <c r="L23" s="28">
        <v>86</v>
      </c>
      <c r="M23" s="29">
        <v>76</v>
      </c>
      <c r="N23" s="29">
        <v>138</v>
      </c>
      <c r="O23" s="28"/>
      <c r="P23" s="28">
        <v>248</v>
      </c>
      <c r="Q23" s="28"/>
      <c r="R23" s="28">
        <v>60</v>
      </c>
      <c r="S23" s="30">
        <f t="shared" si="3"/>
        <v>1116</v>
      </c>
      <c r="T23" s="31">
        <v>855</v>
      </c>
      <c r="U23" s="31">
        <f t="shared" si="6"/>
        <v>261</v>
      </c>
    </row>
    <row r="24" spans="1:21" ht="25.5" customHeight="1">
      <c r="A24" s="39">
        <v>4</v>
      </c>
      <c r="B24" s="25" t="s">
        <v>22</v>
      </c>
      <c r="C24" s="26">
        <f t="shared" si="5"/>
        <v>859</v>
      </c>
      <c r="D24" s="29">
        <v>519</v>
      </c>
      <c r="E24" s="29"/>
      <c r="F24" s="29">
        <v>59</v>
      </c>
      <c r="G24" s="29"/>
      <c r="H24" s="28">
        <v>45</v>
      </c>
      <c r="I24" s="28">
        <v>415</v>
      </c>
      <c r="J24" s="28">
        <v>37</v>
      </c>
      <c r="K24" s="28"/>
      <c r="L24" s="28">
        <v>76</v>
      </c>
      <c r="M24" s="29">
        <v>234</v>
      </c>
      <c r="N24" s="29">
        <v>52</v>
      </c>
      <c r="O24" s="28"/>
      <c r="P24" s="28">
        <v>248</v>
      </c>
      <c r="Q24" s="28"/>
      <c r="R24" s="28">
        <v>100</v>
      </c>
      <c r="S24" s="30">
        <f t="shared" si="3"/>
        <v>1207</v>
      </c>
      <c r="T24" s="31">
        <v>519</v>
      </c>
      <c r="U24" s="31">
        <f t="shared" si="6"/>
        <v>688</v>
      </c>
    </row>
    <row r="25" spans="1:21" ht="25.5" customHeight="1">
      <c r="A25" s="39">
        <v>5</v>
      </c>
      <c r="B25" s="25" t="s">
        <v>23</v>
      </c>
      <c r="C25" s="26">
        <f t="shared" si="5"/>
        <v>347</v>
      </c>
      <c r="D25" s="29">
        <v>210</v>
      </c>
      <c r="E25" s="29"/>
      <c r="F25" s="29">
        <v>28</v>
      </c>
      <c r="G25" s="29"/>
      <c r="H25" s="28">
        <v>4</v>
      </c>
      <c r="I25" s="28">
        <v>190</v>
      </c>
      <c r="J25" s="28">
        <v>28</v>
      </c>
      <c r="K25" s="28"/>
      <c r="L25" s="28">
        <v>63</v>
      </c>
      <c r="M25" s="29">
        <v>39</v>
      </c>
      <c r="N25" s="29">
        <v>23</v>
      </c>
      <c r="O25" s="28"/>
      <c r="P25" s="28">
        <v>208</v>
      </c>
      <c r="Q25" s="28"/>
      <c r="R25" s="28">
        <v>60</v>
      </c>
      <c r="S25" s="30">
        <f t="shared" si="3"/>
        <v>615</v>
      </c>
      <c r="T25" s="31">
        <v>210</v>
      </c>
      <c r="U25" s="31">
        <f t="shared" si="6"/>
        <v>405</v>
      </c>
    </row>
    <row r="26" spans="1:21" ht="25.5" customHeight="1">
      <c r="A26" s="39">
        <v>6</v>
      </c>
      <c r="B26" s="25" t="s">
        <v>24</v>
      </c>
      <c r="C26" s="26">
        <f t="shared" si="5"/>
        <v>669</v>
      </c>
      <c r="D26" s="29">
        <v>394</v>
      </c>
      <c r="E26" s="29"/>
      <c r="F26" s="29">
        <v>60</v>
      </c>
      <c r="G26" s="29"/>
      <c r="H26" s="28">
        <v>9</v>
      </c>
      <c r="I26" s="28">
        <v>369</v>
      </c>
      <c r="J26" s="28">
        <v>58</v>
      </c>
      <c r="K26" s="28"/>
      <c r="L26" s="28">
        <v>78</v>
      </c>
      <c r="M26" s="29">
        <v>60</v>
      </c>
      <c r="N26" s="29">
        <v>95</v>
      </c>
      <c r="O26" s="28"/>
      <c r="P26" s="28">
        <v>248</v>
      </c>
      <c r="Q26" s="28"/>
      <c r="R26" s="28">
        <v>60</v>
      </c>
      <c r="S26" s="30">
        <f t="shared" si="3"/>
        <v>977</v>
      </c>
      <c r="T26" s="31">
        <v>394</v>
      </c>
      <c r="U26" s="31">
        <f t="shared" si="6"/>
        <v>583</v>
      </c>
    </row>
    <row r="27" spans="1:21" ht="25.5" customHeight="1">
      <c r="A27" s="39">
        <v>7</v>
      </c>
      <c r="B27" s="25" t="s">
        <v>25</v>
      </c>
      <c r="C27" s="26">
        <f t="shared" si="5"/>
        <v>710</v>
      </c>
      <c r="D27" s="29">
        <v>358</v>
      </c>
      <c r="E27" s="29"/>
      <c r="F27" s="29">
        <v>41</v>
      </c>
      <c r="G27" s="29"/>
      <c r="H27" s="28">
        <v>20</v>
      </c>
      <c r="I27" s="28">
        <v>467</v>
      </c>
      <c r="J27" s="28">
        <v>52</v>
      </c>
      <c r="K27" s="28"/>
      <c r="L27" s="28">
        <v>74</v>
      </c>
      <c r="M27" s="29">
        <v>60</v>
      </c>
      <c r="N27" s="29">
        <v>37</v>
      </c>
      <c r="O27" s="28"/>
      <c r="P27" s="28">
        <v>208</v>
      </c>
      <c r="Q27" s="28"/>
      <c r="R27" s="28">
        <v>60</v>
      </c>
      <c r="S27" s="30">
        <f t="shared" si="3"/>
        <v>978</v>
      </c>
      <c r="T27" s="31">
        <v>358</v>
      </c>
      <c r="U27" s="31">
        <f t="shared" si="6"/>
        <v>620</v>
      </c>
    </row>
    <row r="28" spans="1:21" ht="25.5" customHeight="1">
      <c r="A28" s="39">
        <v>8</v>
      </c>
      <c r="B28" s="25" t="s">
        <v>26</v>
      </c>
      <c r="C28" s="26">
        <f t="shared" si="5"/>
        <v>745</v>
      </c>
      <c r="D28" s="29">
        <v>580</v>
      </c>
      <c r="E28" s="29"/>
      <c r="F28" s="29">
        <v>182</v>
      </c>
      <c r="G28" s="29"/>
      <c r="H28" s="28">
        <v>20</v>
      </c>
      <c r="I28" s="28">
        <v>419</v>
      </c>
      <c r="J28" s="28">
        <v>56</v>
      </c>
      <c r="K28" s="28"/>
      <c r="L28" s="28">
        <v>86</v>
      </c>
      <c r="M28" s="29">
        <v>109</v>
      </c>
      <c r="N28" s="29">
        <v>55</v>
      </c>
      <c r="O28" s="28"/>
      <c r="P28" s="28">
        <v>208</v>
      </c>
      <c r="Q28" s="28"/>
      <c r="R28" s="28">
        <v>60</v>
      </c>
      <c r="S28" s="30">
        <f t="shared" si="3"/>
        <v>1013</v>
      </c>
      <c r="T28" s="31">
        <v>455</v>
      </c>
      <c r="U28" s="31">
        <f t="shared" si="6"/>
        <v>558</v>
      </c>
    </row>
    <row r="29" spans="1:21" ht="25.5" customHeight="1">
      <c r="A29" s="39">
        <v>9</v>
      </c>
      <c r="B29" s="25" t="s">
        <v>27</v>
      </c>
      <c r="C29" s="26">
        <f t="shared" si="5"/>
        <v>1092</v>
      </c>
      <c r="D29" s="29">
        <v>542</v>
      </c>
      <c r="E29" s="29"/>
      <c r="F29" s="29">
        <v>71</v>
      </c>
      <c r="G29" s="29"/>
      <c r="H29" s="28">
        <v>55</v>
      </c>
      <c r="I29" s="28">
        <v>704</v>
      </c>
      <c r="J29" s="28">
        <v>67</v>
      </c>
      <c r="K29" s="28"/>
      <c r="L29" s="28">
        <v>84</v>
      </c>
      <c r="M29" s="29">
        <v>112</v>
      </c>
      <c r="N29" s="29">
        <v>70</v>
      </c>
      <c r="O29" s="28"/>
      <c r="P29" s="28">
        <v>248</v>
      </c>
      <c r="Q29" s="28"/>
      <c r="R29" s="28">
        <v>60</v>
      </c>
      <c r="S29" s="30">
        <f t="shared" si="3"/>
        <v>1400</v>
      </c>
      <c r="T29" s="31">
        <v>677</v>
      </c>
      <c r="U29" s="31">
        <f t="shared" si="6"/>
        <v>723</v>
      </c>
    </row>
    <row r="30" spans="1:21" ht="25.5" customHeight="1">
      <c r="A30" s="39">
        <v>10</v>
      </c>
      <c r="B30" s="25" t="s">
        <v>28</v>
      </c>
      <c r="C30" s="26">
        <f t="shared" si="5"/>
        <v>766</v>
      </c>
      <c r="D30" s="29">
        <v>434</v>
      </c>
      <c r="E30" s="27">
        <v>100</v>
      </c>
      <c r="F30" s="29">
        <v>52</v>
      </c>
      <c r="G30" s="29"/>
      <c r="H30" s="28">
        <v>11</v>
      </c>
      <c r="I30" s="28">
        <v>402</v>
      </c>
      <c r="J30" s="28">
        <v>85</v>
      </c>
      <c r="K30" s="28"/>
      <c r="L30" s="28">
        <v>33</v>
      </c>
      <c r="M30" s="29">
        <v>119</v>
      </c>
      <c r="N30" s="29">
        <v>116</v>
      </c>
      <c r="O30" s="28"/>
      <c r="P30" s="28">
        <v>289</v>
      </c>
      <c r="Q30" s="28"/>
      <c r="R30" s="28">
        <v>100</v>
      </c>
      <c r="S30" s="30">
        <f t="shared" si="3"/>
        <v>1155</v>
      </c>
      <c r="T30" s="31">
        <v>434</v>
      </c>
      <c r="U30" s="31">
        <f t="shared" si="6"/>
        <v>721</v>
      </c>
    </row>
    <row r="31" spans="1:21" ht="25.5" customHeight="1">
      <c r="A31" s="39">
        <v>11</v>
      </c>
      <c r="B31" s="25" t="s">
        <v>29</v>
      </c>
      <c r="C31" s="26">
        <f t="shared" si="5"/>
        <v>530</v>
      </c>
      <c r="D31" s="29">
        <v>334</v>
      </c>
      <c r="E31" s="27">
        <v>5</v>
      </c>
      <c r="F31" s="29">
        <v>43</v>
      </c>
      <c r="G31" s="29"/>
      <c r="H31" s="28">
        <v>8</v>
      </c>
      <c r="I31" s="28">
        <v>174</v>
      </c>
      <c r="J31" s="28">
        <v>67</v>
      </c>
      <c r="K31" s="28"/>
      <c r="L31" s="28">
        <v>28</v>
      </c>
      <c r="M31" s="29">
        <v>228</v>
      </c>
      <c r="N31" s="29">
        <v>25</v>
      </c>
      <c r="O31" s="28"/>
      <c r="P31" s="28">
        <v>208</v>
      </c>
      <c r="Q31" s="28"/>
      <c r="R31" s="28">
        <v>30</v>
      </c>
      <c r="S31" s="30">
        <f t="shared" si="3"/>
        <v>768</v>
      </c>
      <c r="T31" s="31">
        <v>324</v>
      </c>
      <c r="U31" s="31">
        <f t="shared" si="6"/>
        <v>444</v>
      </c>
    </row>
    <row r="32" spans="1:21" ht="25.5" customHeight="1">
      <c r="A32" s="39">
        <v>12</v>
      </c>
      <c r="B32" s="25" t="s">
        <v>30</v>
      </c>
      <c r="C32" s="26">
        <f t="shared" si="5"/>
        <v>207</v>
      </c>
      <c r="D32" s="29">
        <v>197</v>
      </c>
      <c r="E32" s="27">
        <v>5</v>
      </c>
      <c r="F32" s="29">
        <v>40</v>
      </c>
      <c r="G32" s="29"/>
      <c r="H32" s="28">
        <v>5</v>
      </c>
      <c r="I32" s="28">
        <v>126</v>
      </c>
      <c r="J32" s="28">
        <v>35</v>
      </c>
      <c r="K32" s="28"/>
      <c r="L32" s="28">
        <v>10</v>
      </c>
      <c r="M32" s="29">
        <v>19</v>
      </c>
      <c r="N32" s="29">
        <v>12</v>
      </c>
      <c r="O32" s="28"/>
      <c r="P32" s="28">
        <v>208</v>
      </c>
      <c r="Q32" s="28"/>
      <c r="R32" s="28">
        <v>60</v>
      </c>
      <c r="S32" s="30">
        <f t="shared" si="3"/>
        <v>475</v>
      </c>
      <c r="T32" s="31">
        <v>180</v>
      </c>
      <c r="U32" s="31">
        <f t="shared" si="6"/>
        <v>295</v>
      </c>
    </row>
    <row r="33" spans="1:21" ht="25.5" customHeight="1">
      <c r="A33" s="39">
        <v>13</v>
      </c>
      <c r="B33" s="25" t="s">
        <v>31</v>
      </c>
      <c r="C33" s="26">
        <f t="shared" si="5"/>
        <v>1147</v>
      </c>
      <c r="D33" s="29">
        <v>498</v>
      </c>
      <c r="E33" s="27">
        <v>5</v>
      </c>
      <c r="F33" s="29">
        <v>40</v>
      </c>
      <c r="G33" s="29"/>
      <c r="H33" s="28">
        <v>12</v>
      </c>
      <c r="I33" s="28">
        <v>744</v>
      </c>
      <c r="J33" s="28">
        <v>68</v>
      </c>
      <c r="K33" s="28"/>
      <c r="L33" s="28">
        <v>52</v>
      </c>
      <c r="M33" s="29">
        <v>213</v>
      </c>
      <c r="N33" s="29">
        <v>58</v>
      </c>
      <c r="O33" s="28"/>
      <c r="P33" s="28">
        <v>289</v>
      </c>
      <c r="Q33" s="28"/>
      <c r="R33" s="28">
        <v>60</v>
      </c>
      <c r="S33" s="30">
        <f t="shared" si="3"/>
        <v>1496</v>
      </c>
      <c r="T33" s="31">
        <v>523</v>
      </c>
      <c r="U33" s="31">
        <f t="shared" si="6"/>
        <v>973</v>
      </c>
    </row>
    <row r="34" spans="1:21" ht="25.5" customHeight="1">
      <c r="A34" s="39">
        <v>14</v>
      </c>
      <c r="B34" s="25" t="s">
        <v>32</v>
      </c>
      <c r="C34" s="26">
        <f t="shared" si="5"/>
        <v>849</v>
      </c>
      <c r="D34" s="29">
        <v>478</v>
      </c>
      <c r="E34" s="27">
        <v>53</v>
      </c>
      <c r="F34" s="29">
        <v>65</v>
      </c>
      <c r="G34" s="29"/>
      <c r="H34" s="28">
        <v>15</v>
      </c>
      <c r="I34" s="28">
        <v>436</v>
      </c>
      <c r="J34" s="28">
        <v>75</v>
      </c>
      <c r="K34" s="28"/>
      <c r="L34" s="28">
        <v>95</v>
      </c>
      <c r="M34" s="29">
        <v>190</v>
      </c>
      <c r="N34" s="29">
        <v>38</v>
      </c>
      <c r="O34" s="28"/>
      <c r="P34" s="28">
        <v>289</v>
      </c>
      <c r="Q34" s="28"/>
      <c r="R34" s="28">
        <v>100</v>
      </c>
      <c r="S34" s="30">
        <f t="shared" si="3"/>
        <v>1238</v>
      </c>
      <c r="T34" s="31">
        <v>468</v>
      </c>
      <c r="U34" s="31">
        <f t="shared" si="6"/>
        <v>770</v>
      </c>
    </row>
    <row r="35" spans="1:21" ht="25.5" customHeight="1">
      <c r="A35" s="39">
        <v>15</v>
      </c>
      <c r="B35" s="25" t="s">
        <v>33</v>
      </c>
      <c r="C35" s="26">
        <f t="shared" si="5"/>
        <v>1527</v>
      </c>
      <c r="D35" s="29">
        <v>376</v>
      </c>
      <c r="E35" s="27"/>
      <c r="F35" s="29">
        <v>57</v>
      </c>
      <c r="G35" s="29"/>
      <c r="H35" s="28">
        <v>24</v>
      </c>
      <c r="I35" s="28">
        <v>1238</v>
      </c>
      <c r="J35" s="28">
        <v>68</v>
      </c>
      <c r="K35" s="28"/>
      <c r="L35" s="28">
        <v>51</v>
      </c>
      <c r="M35" s="29">
        <v>43</v>
      </c>
      <c r="N35" s="29">
        <v>103</v>
      </c>
      <c r="O35" s="28"/>
      <c r="P35" s="28">
        <v>289</v>
      </c>
      <c r="Q35" s="28"/>
      <c r="R35" s="28">
        <v>60</v>
      </c>
      <c r="S35" s="30">
        <f t="shared" si="3"/>
        <v>1876</v>
      </c>
      <c r="T35" s="31">
        <v>386</v>
      </c>
      <c r="U35" s="31">
        <f t="shared" si="6"/>
        <v>1490</v>
      </c>
    </row>
    <row r="36" spans="1:21" ht="25.5" customHeight="1">
      <c r="A36" s="39">
        <v>16</v>
      </c>
      <c r="B36" s="25" t="s">
        <v>34</v>
      </c>
      <c r="C36" s="26">
        <f t="shared" si="5"/>
        <v>452</v>
      </c>
      <c r="D36" s="29">
        <v>269</v>
      </c>
      <c r="E36" s="27">
        <v>5</v>
      </c>
      <c r="F36" s="29">
        <v>60</v>
      </c>
      <c r="G36" s="29"/>
      <c r="H36" s="28">
        <v>9</v>
      </c>
      <c r="I36" s="28">
        <v>185</v>
      </c>
      <c r="J36" s="28">
        <v>105</v>
      </c>
      <c r="K36" s="28"/>
      <c r="L36" s="28">
        <v>38</v>
      </c>
      <c r="M36" s="29">
        <v>81</v>
      </c>
      <c r="N36" s="29">
        <v>34</v>
      </c>
      <c r="O36" s="28"/>
      <c r="P36" s="28">
        <v>248</v>
      </c>
      <c r="Q36" s="28"/>
      <c r="R36" s="28">
        <v>100</v>
      </c>
      <c r="S36" s="30">
        <f t="shared" si="3"/>
        <v>800</v>
      </c>
      <c r="T36" s="31">
        <v>246</v>
      </c>
      <c r="U36" s="31">
        <f t="shared" si="6"/>
        <v>554</v>
      </c>
    </row>
    <row r="37" spans="1:21" ht="25.5" customHeight="1">
      <c r="A37" s="39">
        <v>17</v>
      </c>
      <c r="B37" s="25" t="s">
        <v>35</v>
      </c>
      <c r="C37" s="26">
        <f t="shared" si="5"/>
        <v>410</v>
      </c>
      <c r="D37" s="29">
        <v>229</v>
      </c>
      <c r="E37" s="27">
        <v>5</v>
      </c>
      <c r="F37" s="29">
        <v>39</v>
      </c>
      <c r="G37" s="29"/>
      <c r="H37" s="28">
        <v>10</v>
      </c>
      <c r="I37" s="28">
        <v>217</v>
      </c>
      <c r="J37" s="28">
        <v>76</v>
      </c>
      <c r="K37" s="28"/>
      <c r="L37" s="28">
        <v>43</v>
      </c>
      <c r="M37" s="29">
        <v>42</v>
      </c>
      <c r="N37" s="29">
        <v>22</v>
      </c>
      <c r="O37" s="28"/>
      <c r="P37" s="28">
        <v>208</v>
      </c>
      <c r="Q37" s="28"/>
      <c r="R37" s="28">
        <v>100</v>
      </c>
      <c r="S37" s="30">
        <f t="shared" si="3"/>
        <v>718</v>
      </c>
      <c r="T37" s="31">
        <v>234</v>
      </c>
      <c r="U37" s="31">
        <f t="shared" si="6"/>
        <v>484</v>
      </c>
    </row>
    <row r="38" spans="1:21" ht="25.5" customHeight="1">
      <c r="A38" s="39">
        <v>18</v>
      </c>
      <c r="B38" s="25" t="s">
        <v>36</v>
      </c>
      <c r="C38" s="26">
        <f t="shared" si="5"/>
        <v>487</v>
      </c>
      <c r="D38" s="29">
        <v>296</v>
      </c>
      <c r="E38" s="27"/>
      <c r="F38" s="29">
        <v>52</v>
      </c>
      <c r="G38" s="29"/>
      <c r="H38" s="28">
        <v>10</v>
      </c>
      <c r="I38" s="28">
        <v>208</v>
      </c>
      <c r="J38" s="28">
        <v>46</v>
      </c>
      <c r="K38" s="28"/>
      <c r="L38" s="28">
        <v>20</v>
      </c>
      <c r="M38" s="29">
        <v>169</v>
      </c>
      <c r="N38" s="29">
        <v>34</v>
      </c>
      <c r="O38" s="28"/>
      <c r="P38" s="28">
        <v>208</v>
      </c>
      <c r="Q38" s="28"/>
      <c r="R38" s="28">
        <v>60</v>
      </c>
      <c r="S38" s="30">
        <f t="shared" si="3"/>
        <v>755</v>
      </c>
      <c r="T38" s="31">
        <v>281</v>
      </c>
      <c r="U38" s="31">
        <f t="shared" si="6"/>
        <v>474</v>
      </c>
    </row>
    <row r="39" spans="1:21" ht="25.5" customHeight="1">
      <c r="A39" s="39">
        <v>19</v>
      </c>
      <c r="B39" s="25" t="s">
        <v>37</v>
      </c>
      <c r="C39" s="26">
        <f t="shared" si="5"/>
        <v>347</v>
      </c>
      <c r="D39" s="29">
        <v>211</v>
      </c>
      <c r="E39" s="27">
        <v>5</v>
      </c>
      <c r="F39" s="29">
        <v>42</v>
      </c>
      <c r="G39" s="29"/>
      <c r="H39" s="28">
        <v>18</v>
      </c>
      <c r="I39" s="28">
        <v>209</v>
      </c>
      <c r="J39" s="28">
        <v>53</v>
      </c>
      <c r="K39" s="28"/>
      <c r="L39" s="28">
        <v>23</v>
      </c>
      <c r="M39" s="29">
        <v>19</v>
      </c>
      <c r="N39" s="29">
        <v>25</v>
      </c>
      <c r="O39" s="28"/>
      <c r="P39" s="28">
        <v>208</v>
      </c>
      <c r="Q39" s="28"/>
      <c r="R39" s="28">
        <v>60</v>
      </c>
      <c r="S39" s="30">
        <f t="shared" si="3"/>
        <v>615</v>
      </c>
      <c r="T39" s="31">
        <v>211</v>
      </c>
      <c r="U39" s="31">
        <f t="shared" si="6"/>
        <v>404</v>
      </c>
    </row>
    <row r="40" spans="1:21" ht="25.5" customHeight="1">
      <c r="A40" s="39">
        <v>20</v>
      </c>
      <c r="B40" s="25" t="s">
        <v>38</v>
      </c>
      <c r="C40" s="26">
        <f t="shared" si="5"/>
        <v>846</v>
      </c>
      <c r="D40" s="29">
        <v>297</v>
      </c>
      <c r="E40" s="27">
        <v>5</v>
      </c>
      <c r="F40" s="29">
        <v>39</v>
      </c>
      <c r="G40" s="29"/>
      <c r="H40" s="28">
        <v>5</v>
      </c>
      <c r="I40" s="28">
        <v>722</v>
      </c>
      <c r="J40" s="28">
        <v>39</v>
      </c>
      <c r="K40" s="28"/>
      <c r="L40" s="28">
        <v>33</v>
      </c>
      <c r="M40" s="29">
        <v>35</v>
      </c>
      <c r="N40" s="29">
        <v>12</v>
      </c>
      <c r="O40" s="28"/>
      <c r="P40" s="28">
        <v>248</v>
      </c>
      <c r="Q40" s="28"/>
      <c r="R40" s="28">
        <v>100</v>
      </c>
      <c r="S40" s="30">
        <f t="shared" si="3"/>
        <v>1194</v>
      </c>
      <c r="T40" s="31">
        <v>307</v>
      </c>
      <c r="U40" s="31">
        <f t="shared" si="6"/>
        <v>887</v>
      </c>
    </row>
    <row r="41" spans="1:21" ht="25.5" customHeight="1">
      <c r="A41" s="39">
        <v>21</v>
      </c>
      <c r="B41" s="25" t="s">
        <v>39</v>
      </c>
      <c r="C41" s="26">
        <f t="shared" si="5"/>
        <v>581</v>
      </c>
      <c r="D41" s="29">
        <v>335</v>
      </c>
      <c r="E41" s="27">
        <v>5</v>
      </c>
      <c r="F41" s="29">
        <v>49</v>
      </c>
      <c r="G41" s="29"/>
      <c r="H41" s="28">
        <v>15</v>
      </c>
      <c r="I41" s="28">
        <v>260</v>
      </c>
      <c r="J41" s="28">
        <v>77</v>
      </c>
      <c r="K41" s="28"/>
      <c r="L41" s="28">
        <v>30</v>
      </c>
      <c r="M41" s="29">
        <v>137</v>
      </c>
      <c r="N41" s="29">
        <v>62</v>
      </c>
      <c r="O41" s="28"/>
      <c r="P41" s="28">
        <v>248</v>
      </c>
      <c r="Q41" s="28"/>
      <c r="R41" s="28">
        <v>100</v>
      </c>
      <c r="S41" s="30">
        <f t="shared" si="3"/>
        <v>929</v>
      </c>
      <c r="T41" s="31">
        <v>335</v>
      </c>
      <c r="U41" s="31">
        <f t="shared" si="6"/>
        <v>594</v>
      </c>
    </row>
    <row r="42" spans="1:21" ht="25.5" customHeight="1">
      <c r="A42" s="39">
        <v>22</v>
      </c>
      <c r="B42" s="25" t="s">
        <v>40</v>
      </c>
      <c r="C42" s="26">
        <f t="shared" si="5"/>
        <v>407</v>
      </c>
      <c r="D42" s="29">
        <v>262</v>
      </c>
      <c r="E42" s="27">
        <v>5</v>
      </c>
      <c r="F42" s="29">
        <v>82</v>
      </c>
      <c r="G42" s="29"/>
      <c r="H42" s="28">
        <v>9</v>
      </c>
      <c r="I42" s="28">
        <v>289</v>
      </c>
      <c r="J42" s="28">
        <v>34</v>
      </c>
      <c r="K42" s="28"/>
      <c r="L42" s="28">
        <v>34</v>
      </c>
      <c r="M42" s="29">
        <v>19</v>
      </c>
      <c r="N42" s="29">
        <v>22</v>
      </c>
      <c r="O42" s="28"/>
      <c r="P42" s="28">
        <v>208</v>
      </c>
      <c r="Q42" s="28"/>
      <c r="R42" s="28">
        <v>60</v>
      </c>
      <c r="S42" s="30">
        <f t="shared" si="3"/>
        <v>675</v>
      </c>
      <c r="T42" s="31">
        <v>232</v>
      </c>
      <c r="U42" s="31">
        <f t="shared" si="6"/>
        <v>443</v>
      </c>
    </row>
    <row r="43" spans="1:21" ht="25.5" customHeight="1">
      <c r="A43" s="39">
        <v>23</v>
      </c>
      <c r="B43" s="25" t="s">
        <v>41</v>
      </c>
      <c r="C43" s="26">
        <f t="shared" si="5"/>
        <v>1697</v>
      </c>
      <c r="D43" s="29">
        <v>798</v>
      </c>
      <c r="E43" s="27">
        <v>203</v>
      </c>
      <c r="F43" s="29">
        <v>79</v>
      </c>
      <c r="G43" s="29">
        <v>24</v>
      </c>
      <c r="H43" s="28">
        <v>38</v>
      </c>
      <c r="I43" s="28">
        <v>1005</v>
      </c>
      <c r="J43" s="28">
        <v>110</v>
      </c>
      <c r="K43" s="28">
        <v>5</v>
      </c>
      <c r="L43" s="28">
        <v>66</v>
      </c>
      <c r="M43" s="29">
        <v>287</v>
      </c>
      <c r="N43" s="29">
        <v>186</v>
      </c>
      <c r="O43" s="28"/>
      <c r="P43" s="28">
        <v>289</v>
      </c>
      <c r="Q43" s="28"/>
      <c r="R43" s="28">
        <v>60</v>
      </c>
      <c r="S43" s="30">
        <f t="shared" si="3"/>
        <v>2046</v>
      </c>
      <c r="T43" s="31">
        <v>798</v>
      </c>
      <c r="U43" s="31">
        <f t="shared" si="6"/>
        <v>1248</v>
      </c>
    </row>
    <row r="44" spans="1:21" ht="25.5" customHeight="1">
      <c r="A44" s="39"/>
      <c r="B44" s="26" t="s">
        <v>65</v>
      </c>
      <c r="C44" s="26"/>
      <c r="D44" s="27"/>
      <c r="E44" s="27"/>
      <c r="F44" s="27"/>
      <c r="G44" s="27"/>
      <c r="H44" s="28"/>
      <c r="I44" s="28">
        <v>24</v>
      </c>
      <c r="J44" s="28"/>
      <c r="K44" s="28"/>
      <c r="L44" s="28"/>
      <c r="M44" s="29">
        <v>46</v>
      </c>
      <c r="N44" s="29"/>
      <c r="O44" s="28"/>
      <c r="P44" s="28"/>
      <c r="Q44" s="28"/>
      <c r="R44" s="28"/>
      <c r="S44" s="30">
        <f t="shared" si="3"/>
        <v>70</v>
      </c>
      <c r="T44" s="31"/>
      <c r="U44" s="31">
        <f t="shared" si="6"/>
        <v>70</v>
      </c>
    </row>
    <row r="45" spans="1:21" ht="25.5" customHeight="1">
      <c r="A45" s="39">
        <v>24</v>
      </c>
      <c r="B45" s="25" t="s">
        <v>42</v>
      </c>
      <c r="C45" s="26">
        <f aca="true" t="shared" si="7" ref="C45:C62">SUM(H45:N45)</f>
        <v>526</v>
      </c>
      <c r="D45" s="29">
        <v>258</v>
      </c>
      <c r="E45" s="27"/>
      <c r="F45" s="29">
        <v>42</v>
      </c>
      <c r="G45" s="29"/>
      <c r="H45" s="28">
        <v>31</v>
      </c>
      <c r="I45" s="28">
        <v>127</v>
      </c>
      <c r="J45" s="28">
        <v>51</v>
      </c>
      <c r="K45" s="28"/>
      <c r="L45" s="28">
        <v>22</v>
      </c>
      <c r="M45" s="29">
        <v>283</v>
      </c>
      <c r="N45" s="29">
        <v>12</v>
      </c>
      <c r="O45" s="28"/>
      <c r="P45" s="28">
        <v>248</v>
      </c>
      <c r="Q45" s="28"/>
      <c r="R45" s="28">
        <v>30</v>
      </c>
      <c r="S45" s="30">
        <f t="shared" si="3"/>
        <v>804</v>
      </c>
      <c r="T45" s="31">
        <v>258</v>
      </c>
      <c r="U45" s="31">
        <f t="shared" si="6"/>
        <v>546</v>
      </c>
    </row>
    <row r="46" spans="1:21" ht="25.5" customHeight="1">
      <c r="A46" s="39">
        <v>25</v>
      </c>
      <c r="B46" s="25" t="s">
        <v>43</v>
      </c>
      <c r="C46" s="26">
        <f t="shared" si="7"/>
        <v>146</v>
      </c>
      <c r="D46" s="29">
        <v>85</v>
      </c>
      <c r="E46" s="27">
        <v>5</v>
      </c>
      <c r="F46" s="29">
        <v>28</v>
      </c>
      <c r="G46" s="29"/>
      <c r="H46" s="28">
        <v>5</v>
      </c>
      <c r="I46" s="28">
        <v>55</v>
      </c>
      <c r="J46" s="28">
        <v>45</v>
      </c>
      <c r="K46" s="28"/>
      <c r="L46" s="28">
        <v>10</v>
      </c>
      <c r="M46" s="29">
        <v>19</v>
      </c>
      <c r="N46" s="29">
        <v>12</v>
      </c>
      <c r="O46" s="28"/>
      <c r="P46" s="28">
        <v>248</v>
      </c>
      <c r="Q46" s="28"/>
      <c r="R46" s="28">
        <v>30</v>
      </c>
      <c r="S46" s="30">
        <f t="shared" si="3"/>
        <v>424</v>
      </c>
      <c r="T46" s="31">
        <v>85</v>
      </c>
      <c r="U46" s="31">
        <f t="shared" si="6"/>
        <v>339</v>
      </c>
    </row>
    <row r="47" spans="1:21" ht="25.5" customHeight="1">
      <c r="A47" s="39">
        <v>26</v>
      </c>
      <c r="B47" s="25" t="s">
        <v>44</v>
      </c>
      <c r="C47" s="26">
        <f t="shared" si="7"/>
        <v>341</v>
      </c>
      <c r="D47" s="29">
        <v>158</v>
      </c>
      <c r="E47" s="27"/>
      <c r="F47" s="29">
        <v>29</v>
      </c>
      <c r="G47" s="29"/>
      <c r="H47" s="28">
        <v>8</v>
      </c>
      <c r="I47" s="28">
        <v>125</v>
      </c>
      <c r="J47" s="28">
        <v>44</v>
      </c>
      <c r="K47" s="28">
        <v>5</v>
      </c>
      <c r="L47" s="28">
        <v>36</v>
      </c>
      <c r="M47" s="29">
        <v>111</v>
      </c>
      <c r="N47" s="29">
        <v>12</v>
      </c>
      <c r="O47" s="28"/>
      <c r="P47" s="28">
        <v>248</v>
      </c>
      <c r="Q47" s="28"/>
      <c r="R47" s="28">
        <v>30</v>
      </c>
      <c r="S47" s="30">
        <f t="shared" si="3"/>
        <v>619</v>
      </c>
      <c r="T47" s="31">
        <v>163</v>
      </c>
      <c r="U47" s="31">
        <f t="shared" si="6"/>
        <v>456</v>
      </c>
    </row>
    <row r="48" spans="1:21" ht="25.5" customHeight="1">
      <c r="A48" s="39">
        <v>27</v>
      </c>
      <c r="B48" s="25" t="s">
        <v>45</v>
      </c>
      <c r="C48" s="26">
        <f t="shared" si="7"/>
        <v>341</v>
      </c>
      <c r="D48" s="29">
        <v>175</v>
      </c>
      <c r="E48" s="27">
        <v>5</v>
      </c>
      <c r="F48" s="29">
        <v>35</v>
      </c>
      <c r="G48" s="29"/>
      <c r="H48" s="28">
        <v>15</v>
      </c>
      <c r="I48" s="28">
        <v>170</v>
      </c>
      <c r="J48" s="28">
        <v>46</v>
      </c>
      <c r="K48" s="28"/>
      <c r="L48" s="28">
        <v>40</v>
      </c>
      <c r="M48" s="29">
        <v>58</v>
      </c>
      <c r="N48" s="29">
        <v>12</v>
      </c>
      <c r="O48" s="28"/>
      <c r="P48" s="28">
        <v>248</v>
      </c>
      <c r="Q48" s="28"/>
      <c r="R48" s="28">
        <v>30</v>
      </c>
      <c r="S48" s="30">
        <f t="shared" si="3"/>
        <v>619</v>
      </c>
      <c r="T48" s="31">
        <v>175</v>
      </c>
      <c r="U48" s="31">
        <f t="shared" si="6"/>
        <v>444</v>
      </c>
    </row>
    <row r="49" spans="1:21" ht="25.5" customHeight="1">
      <c r="A49" s="39">
        <v>28</v>
      </c>
      <c r="B49" s="25" t="s">
        <v>46</v>
      </c>
      <c r="C49" s="26">
        <f t="shared" si="7"/>
        <v>344</v>
      </c>
      <c r="D49" s="29">
        <v>258</v>
      </c>
      <c r="E49" s="27"/>
      <c r="F49" s="29">
        <v>33</v>
      </c>
      <c r="G49" s="29"/>
      <c r="H49" s="28">
        <v>18</v>
      </c>
      <c r="I49" s="28">
        <v>127</v>
      </c>
      <c r="J49" s="28">
        <v>53</v>
      </c>
      <c r="K49" s="28"/>
      <c r="L49" s="28">
        <v>28</v>
      </c>
      <c r="M49" s="29">
        <v>106</v>
      </c>
      <c r="N49" s="29">
        <v>12</v>
      </c>
      <c r="O49" s="28"/>
      <c r="P49" s="28">
        <v>248</v>
      </c>
      <c r="Q49" s="28"/>
      <c r="R49" s="28">
        <v>60</v>
      </c>
      <c r="S49" s="30">
        <f t="shared" si="3"/>
        <v>652</v>
      </c>
      <c r="T49" s="31">
        <v>258</v>
      </c>
      <c r="U49" s="31">
        <f t="shared" si="6"/>
        <v>394</v>
      </c>
    </row>
    <row r="50" spans="1:21" ht="25.5" customHeight="1">
      <c r="A50" s="39">
        <v>29</v>
      </c>
      <c r="B50" s="25" t="s">
        <v>47</v>
      </c>
      <c r="C50" s="26">
        <f t="shared" si="7"/>
        <v>641</v>
      </c>
      <c r="D50" s="29">
        <v>396</v>
      </c>
      <c r="E50" s="27"/>
      <c r="F50" s="29">
        <v>60</v>
      </c>
      <c r="G50" s="29"/>
      <c r="H50" s="28">
        <v>16</v>
      </c>
      <c r="I50" s="28">
        <v>356</v>
      </c>
      <c r="J50" s="28">
        <v>133</v>
      </c>
      <c r="K50" s="28"/>
      <c r="L50" s="28">
        <v>55</v>
      </c>
      <c r="M50" s="29">
        <v>56</v>
      </c>
      <c r="N50" s="29">
        <v>25</v>
      </c>
      <c r="O50" s="28"/>
      <c r="P50" s="28">
        <v>248</v>
      </c>
      <c r="Q50" s="28"/>
      <c r="R50" s="28">
        <v>60</v>
      </c>
      <c r="S50" s="30">
        <f t="shared" si="3"/>
        <v>949</v>
      </c>
      <c r="T50" s="31">
        <v>426</v>
      </c>
      <c r="U50" s="31">
        <f t="shared" si="6"/>
        <v>523</v>
      </c>
    </row>
    <row r="51" spans="1:21" ht="25.5" customHeight="1">
      <c r="A51" s="39">
        <v>30</v>
      </c>
      <c r="B51" s="25" t="s">
        <v>48</v>
      </c>
      <c r="C51" s="26">
        <f t="shared" si="7"/>
        <v>393</v>
      </c>
      <c r="D51" s="29">
        <v>182</v>
      </c>
      <c r="E51" s="27"/>
      <c r="F51" s="29">
        <v>47</v>
      </c>
      <c r="G51" s="29"/>
      <c r="H51" s="28">
        <v>12</v>
      </c>
      <c r="I51" s="28">
        <v>156</v>
      </c>
      <c r="J51" s="28">
        <v>49</v>
      </c>
      <c r="K51" s="28"/>
      <c r="L51" s="28">
        <v>28</v>
      </c>
      <c r="M51" s="29">
        <v>123</v>
      </c>
      <c r="N51" s="29">
        <v>25</v>
      </c>
      <c r="O51" s="28"/>
      <c r="P51" s="28">
        <v>248</v>
      </c>
      <c r="Q51" s="28"/>
      <c r="R51" s="28">
        <v>30</v>
      </c>
      <c r="S51" s="30">
        <f t="shared" si="3"/>
        <v>671</v>
      </c>
      <c r="T51" s="31">
        <v>187</v>
      </c>
      <c r="U51" s="31">
        <f t="shared" si="6"/>
        <v>484</v>
      </c>
    </row>
    <row r="52" spans="1:21" ht="25.5" customHeight="1">
      <c r="A52" s="39">
        <v>31</v>
      </c>
      <c r="B52" s="25" t="s">
        <v>49</v>
      </c>
      <c r="C52" s="26">
        <f t="shared" si="7"/>
        <v>454</v>
      </c>
      <c r="D52" s="29">
        <v>231</v>
      </c>
      <c r="E52" s="27">
        <v>49</v>
      </c>
      <c r="F52" s="29">
        <v>37</v>
      </c>
      <c r="G52" s="29"/>
      <c r="H52" s="28">
        <v>10</v>
      </c>
      <c r="I52" s="28">
        <v>207</v>
      </c>
      <c r="J52" s="28">
        <v>84</v>
      </c>
      <c r="K52" s="28"/>
      <c r="L52" s="28">
        <v>36</v>
      </c>
      <c r="M52" s="29">
        <v>95</v>
      </c>
      <c r="N52" s="29">
        <v>22</v>
      </c>
      <c r="O52" s="28"/>
      <c r="P52" s="28">
        <v>248</v>
      </c>
      <c r="Q52" s="28"/>
      <c r="R52" s="28">
        <v>60</v>
      </c>
      <c r="S52" s="30">
        <f t="shared" si="3"/>
        <v>762</v>
      </c>
      <c r="T52" s="31">
        <v>241</v>
      </c>
      <c r="U52" s="31">
        <f t="shared" si="6"/>
        <v>521</v>
      </c>
    </row>
    <row r="53" spans="1:21" ht="25.5" customHeight="1">
      <c r="A53" s="39">
        <v>32</v>
      </c>
      <c r="B53" s="25" t="s">
        <v>50</v>
      </c>
      <c r="C53" s="26">
        <f t="shared" si="7"/>
        <v>233</v>
      </c>
      <c r="D53" s="29">
        <v>140</v>
      </c>
      <c r="E53" s="27"/>
      <c r="F53" s="29">
        <v>28</v>
      </c>
      <c r="G53" s="29"/>
      <c r="H53" s="28">
        <v>26</v>
      </c>
      <c r="I53" s="28">
        <v>111</v>
      </c>
      <c r="J53" s="28">
        <v>48</v>
      </c>
      <c r="K53" s="28">
        <v>2</v>
      </c>
      <c r="L53" s="28">
        <v>15</v>
      </c>
      <c r="M53" s="29">
        <v>19</v>
      </c>
      <c r="N53" s="29">
        <v>12</v>
      </c>
      <c r="O53" s="28"/>
      <c r="P53" s="28">
        <v>248</v>
      </c>
      <c r="Q53" s="28"/>
      <c r="R53" s="28">
        <v>60</v>
      </c>
      <c r="S53" s="30">
        <f t="shared" si="3"/>
        <v>541</v>
      </c>
      <c r="T53" s="31">
        <v>145</v>
      </c>
      <c r="U53" s="31">
        <f t="shared" si="6"/>
        <v>396</v>
      </c>
    </row>
    <row r="54" spans="1:21" ht="25.5" customHeight="1">
      <c r="A54" s="39">
        <v>33</v>
      </c>
      <c r="B54" s="25" t="s">
        <v>51</v>
      </c>
      <c r="C54" s="26">
        <f t="shared" si="7"/>
        <v>211</v>
      </c>
      <c r="D54" s="29">
        <v>108</v>
      </c>
      <c r="E54" s="27"/>
      <c r="F54" s="29">
        <v>33</v>
      </c>
      <c r="G54" s="29"/>
      <c r="H54" s="28">
        <v>11</v>
      </c>
      <c r="I54" s="28">
        <v>93</v>
      </c>
      <c r="J54" s="28">
        <v>53</v>
      </c>
      <c r="K54" s="28"/>
      <c r="L54" s="28">
        <v>13</v>
      </c>
      <c r="M54" s="29">
        <v>29</v>
      </c>
      <c r="N54" s="29">
        <v>12</v>
      </c>
      <c r="O54" s="28"/>
      <c r="P54" s="28">
        <v>248</v>
      </c>
      <c r="Q54" s="28"/>
      <c r="R54" s="28">
        <v>30</v>
      </c>
      <c r="S54" s="30">
        <f t="shared" si="3"/>
        <v>489</v>
      </c>
      <c r="T54" s="31">
        <v>103</v>
      </c>
      <c r="U54" s="31">
        <f t="shared" si="6"/>
        <v>386</v>
      </c>
    </row>
    <row r="55" spans="1:21" ht="25.5" customHeight="1">
      <c r="A55" s="39">
        <v>34</v>
      </c>
      <c r="B55" s="25" t="s">
        <v>52</v>
      </c>
      <c r="C55" s="26">
        <f t="shared" si="7"/>
        <v>628</v>
      </c>
      <c r="D55" s="29">
        <v>355</v>
      </c>
      <c r="E55" s="27">
        <v>63</v>
      </c>
      <c r="F55" s="29">
        <v>56</v>
      </c>
      <c r="G55" s="29"/>
      <c r="H55" s="28">
        <v>21</v>
      </c>
      <c r="I55" s="28">
        <v>249</v>
      </c>
      <c r="J55" s="28">
        <v>72</v>
      </c>
      <c r="K55" s="28"/>
      <c r="L55" s="28">
        <v>21</v>
      </c>
      <c r="M55" s="29">
        <v>179</v>
      </c>
      <c r="N55" s="29">
        <v>86</v>
      </c>
      <c r="O55" s="28"/>
      <c r="P55" s="28">
        <v>289</v>
      </c>
      <c r="Q55" s="28"/>
      <c r="R55" s="28">
        <v>30</v>
      </c>
      <c r="S55" s="30">
        <f t="shared" si="3"/>
        <v>947</v>
      </c>
      <c r="T55" s="31">
        <v>345</v>
      </c>
      <c r="U55" s="31">
        <f t="shared" si="6"/>
        <v>602</v>
      </c>
    </row>
    <row r="56" spans="1:21" ht="25.5" customHeight="1">
      <c r="A56" s="39">
        <v>35</v>
      </c>
      <c r="B56" s="25" t="s">
        <v>53</v>
      </c>
      <c r="C56" s="26">
        <f t="shared" si="7"/>
        <v>209</v>
      </c>
      <c r="D56" s="29">
        <v>130</v>
      </c>
      <c r="E56" s="27"/>
      <c r="F56" s="29">
        <v>33</v>
      </c>
      <c r="G56" s="29"/>
      <c r="H56" s="28">
        <v>18</v>
      </c>
      <c r="I56" s="28">
        <v>71</v>
      </c>
      <c r="J56" s="28">
        <v>49</v>
      </c>
      <c r="K56" s="28"/>
      <c r="L56" s="28">
        <v>10</v>
      </c>
      <c r="M56" s="29">
        <v>49</v>
      </c>
      <c r="N56" s="29">
        <v>12</v>
      </c>
      <c r="O56" s="28"/>
      <c r="P56" s="28">
        <v>248</v>
      </c>
      <c r="Q56" s="28"/>
      <c r="R56" s="28">
        <v>100</v>
      </c>
      <c r="S56" s="30">
        <f t="shared" si="3"/>
        <v>557</v>
      </c>
      <c r="T56" s="31">
        <v>125</v>
      </c>
      <c r="U56" s="31">
        <f t="shared" si="6"/>
        <v>432</v>
      </c>
    </row>
    <row r="57" spans="1:21" ht="25.5" customHeight="1">
      <c r="A57" s="39">
        <v>36</v>
      </c>
      <c r="B57" s="25" t="s">
        <v>54</v>
      </c>
      <c r="C57" s="26">
        <f t="shared" si="7"/>
        <v>303</v>
      </c>
      <c r="D57" s="29">
        <v>116</v>
      </c>
      <c r="E57" s="27"/>
      <c r="F57" s="29">
        <v>48</v>
      </c>
      <c r="G57" s="29"/>
      <c r="H57" s="28">
        <v>12</v>
      </c>
      <c r="I57" s="28">
        <v>85</v>
      </c>
      <c r="J57" s="28">
        <v>36</v>
      </c>
      <c r="K57" s="28"/>
      <c r="L57" s="28">
        <v>14</v>
      </c>
      <c r="M57" s="29">
        <v>144</v>
      </c>
      <c r="N57" s="29">
        <v>12</v>
      </c>
      <c r="O57" s="28"/>
      <c r="P57" s="28">
        <v>248</v>
      </c>
      <c r="Q57" s="28"/>
      <c r="R57" s="28">
        <v>30</v>
      </c>
      <c r="S57" s="30">
        <f t="shared" si="3"/>
        <v>581</v>
      </c>
      <c r="T57" s="31">
        <v>101</v>
      </c>
      <c r="U57" s="31">
        <f t="shared" si="6"/>
        <v>480</v>
      </c>
    </row>
    <row r="58" spans="1:21" ht="25.5" customHeight="1">
      <c r="A58" s="39">
        <v>37</v>
      </c>
      <c r="B58" s="25" t="s">
        <v>55</v>
      </c>
      <c r="C58" s="26">
        <f t="shared" si="7"/>
        <v>261</v>
      </c>
      <c r="D58" s="29">
        <v>124</v>
      </c>
      <c r="E58" s="27"/>
      <c r="F58" s="29">
        <v>26</v>
      </c>
      <c r="G58" s="29"/>
      <c r="H58" s="28">
        <v>7</v>
      </c>
      <c r="I58" s="28">
        <v>88</v>
      </c>
      <c r="J58" s="28">
        <v>115</v>
      </c>
      <c r="K58" s="28"/>
      <c r="L58" s="28">
        <v>17</v>
      </c>
      <c r="M58" s="29">
        <v>19</v>
      </c>
      <c r="N58" s="29">
        <v>15</v>
      </c>
      <c r="O58" s="28"/>
      <c r="P58" s="28">
        <v>248</v>
      </c>
      <c r="Q58" s="28"/>
      <c r="R58" s="28">
        <v>30</v>
      </c>
      <c r="S58" s="30">
        <f t="shared" si="3"/>
        <v>539</v>
      </c>
      <c r="T58" s="31">
        <v>139</v>
      </c>
      <c r="U58" s="31">
        <f t="shared" si="6"/>
        <v>400</v>
      </c>
    </row>
    <row r="59" spans="1:21" ht="25.5" customHeight="1">
      <c r="A59" s="39">
        <v>38</v>
      </c>
      <c r="B59" s="25" t="s">
        <v>56</v>
      </c>
      <c r="C59" s="26">
        <f t="shared" si="7"/>
        <v>277</v>
      </c>
      <c r="D59" s="29">
        <v>137</v>
      </c>
      <c r="E59" s="27"/>
      <c r="F59" s="29">
        <v>40</v>
      </c>
      <c r="G59" s="29"/>
      <c r="H59" s="28">
        <v>14</v>
      </c>
      <c r="I59" s="28">
        <v>104</v>
      </c>
      <c r="J59" s="28">
        <v>96</v>
      </c>
      <c r="K59" s="28"/>
      <c r="L59" s="28">
        <v>32</v>
      </c>
      <c r="M59" s="29">
        <v>19</v>
      </c>
      <c r="N59" s="29">
        <v>12</v>
      </c>
      <c r="O59" s="28"/>
      <c r="P59" s="28">
        <v>248</v>
      </c>
      <c r="Q59" s="28"/>
      <c r="R59" s="28">
        <v>60</v>
      </c>
      <c r="S59" s="30">
        <f t="shared" si="3"/>
        <v>585</v>
      </c>
      <c r="T59" s="31">
        <v>142</v>
      </c>
      <c r="U59" s="31">
        <f t="shared" si="6"/>
        <v>443</v>
      </c>
    </row>
    <row r="60" spans="1:21" ht="25.5" customHeight="1">
      <c r="A60" s="39">
        <v>39</v>
      </c>
      <c r="B60" s="25" t="s">
        <v>57</v>
      </c>
      <c r="C60" s="26">
        <f t="shared" si="7"/>
        <v>303</v>
      </c>
      <c r="D60" s="29">
        <v>165</v>
      </c>
      <c r="E60" s="27">
        <v>5</v>
      </c>
      <c r="F60" s="29">
        <v>47</v>
      </c>
      <c r="G60" s="29"/>
      <c r="H60" s="28">
        <v>11</v>
      </c>
      <c r="I60" s="28">
        <v>148</v>
      </c>
      <c r="J60" s="28">
        <v>97</v>
      </c>
      <c r="K60" s="28"/>
      <c r="L60" s="28">
        <v>13</v>
      </c>
      <c r="M60" s="29">
        <v>22</v>
      </c>
      <c r="N60" s="29">
        <v>12</v>
      </c>
      <c r="O60" s="28"/>
      <c r="P60" s="28">
        <v>248</v>
      </c>
      <c r="Q60" s="28"/>
      <c r="R60" s="28">
        <v>60</v>
      </c>
      <c r="S60" s="30">
        <f t="shared" si="3"/>
        <v>611</v>
      </c>
      <c r="T60" s="31">
        <v>170</v>
      </c>
      <c r="U60" s="31">
        <f t="shared" si="6"/>
        <v>441</v>
      </c>
    </row>
    <row r="61" spans="1:21" ht="25.5" customHeight="1">
      <c r="A61" s="39">
        <v>40</v>
      </c>
      <c r="B61" s="25" t="s">
        <v>58</v>
      </c>
      <c r="C61" s="26">
        <f t="shared" si="7"/>
        <v>146</v>
      </c>
      <c r="D61" s="29">
        <v>97</v>
      </c>
      <c r="E61" s="27"/>
      <c r="F61" s="29">
        <v>52</v>
      </c>
      <c r="G61" s="29"/>
      <c r="H61" s="28"/>
      <c r="I61" s="28">
        <v>57</v>
      </c>
      <c r="J61" s="28"/>
      <c r="K61" s="28"/>
      <c r="L61" s="28">
        <v>61</v>
      </c>
      <c r="M61" s="29">
        <v>23</v>
      </c>
      <c r="N61" s="29">
        <v>5</v>
      </c>
      <c r="O61" s="28"/>
      <c r="P61" s="28">
        <v>62</v>
      </c>
      <c r="Q61" s="28"/>
      <c r="R61" s="28"/>
      <c r="S61" s="30">
        <f t="shared" si="3"/>
        <v>208</v>
      </c>
      <c r="T61" s="31">
        <v>97</v>
      </c>
      <c r="U61" s="31">
        <f t="shared" si="6"/>
        <v>111</v>
      </c>
    </row>
    <row r="62" spans="1:21" ht="25.5" customHeight="1">
      <c r="A62" s="39">
        <v>41</v>
      </c>
      <c r="B62" s="25" t="s">
        <v>59</v>
      </c>
      <c r="C62" s="26">
        <f t="shared" si="7"/>
        <v>66</v>
      </c>
      <c r="D62" s="29">
        <v>30</v>
      </c>
      <c r="E62" s="27"/>
      <c r="F62" s="29">
        <v>30</v>
      </c>
      <c r="G62" s="29"/>
      <c r="H62" s="28"/>
      <c r="I62" s="28">
        <v>25</v>
      </c>
      <c r="J62" s="28"/>
      <c r="K62" s="28"/>
      <c r="L62" s="28">
        <v>20</v>
      </c>
      <c r="M62" s="29">
        <v>16</v>
      </c>
      <c r="N62" s="29">
        <v>5</v>
      </c>
      <c r="O62" s="28"/>
      <c r="P62" s="28">
        <v>62</v>
      </c>
      <c r="Q62" s="28"/>
      <c r="R62" s="28"/>
      <c r="S62" s="30">
        <f t="shared" si="3"/>
        <v>128</v>
      </c>
      <c r="T62" s="31">
        <v>30</v>
      </c>
      <c r="U62" s="31">
        <f t="shared" si="6"/>
        <v>98</v>
      </c>
    </row>
    <row r="63" spans="8:13" ht="15">
      <c r="H63" s="19"/>
      <c r="I63" s="20"/>
      <c r="J63" s="20"/>
      <c r="K63" s="20"/>
      <c r="L63" s="20"/>
      <c r="M63" s="20"/>
    </row>
    <row r="64" spans="8:13" ht="15">
      <c r="H64" s="19"/>
      <c r="I64" s="20"/>
      <c r="J64" s="20"/>
      <c r="K64" s="20"/>
      <c r="L64" s="20"/>
      <c r="M64" s="20"/>
    </row>
    <row r="65" spans="8:13" ht="15">
      <c r="H65" s="19"/>
      <c r="I65" s="20"/>
      <c r="J65" s="20"/>
      <c r="K65" s="20"/>
      <c r="L65" s="20"/>
      <c r="M65" s="20"/>
    </row>
    <row r="66" spans="8:13" ht="15">
      <c r="H66" s="19"/>
      <c r="I66" s="20"/>
      <c r="J66" s="20"/>
      <c r="K66" s="20"/>
      <c r="L66" s="20"/>
      <c r="M66" s="20"/>
    </row>
    <row r="67" spans="8:13" ht="15">
      <c r="H67" s="19"/>
      <c r="I67" s="20"/>
      <c r="J67" s="20"/>
      <c r="K67" s="20"/>
      <c r="L67" s="20"/>
      <c r="M67" s="20"/>
    </row>
    <row r="68" spans="8:13" ht="15">
      <c r="H68" s="19"/>
      <c r="I68" s="20"/>
      <c r="J68" s="20"/>
      <c r="K68" s="20"/>
      <c r="L68" s="20"/>
      <c r="M68" s="20"/>
    </row>
    <row r="69" spans="8:13" ht="15">
      <c r="H69" s="19"/>
      <c r="I69" s="20"/>
      <c r="J69" s="20"/>
      <c r="K69" s="20"/>
      <c r="L69" s="20"/>
      <c r="M69" s="20"/>
    </row>
    <row r="70" spans="8:13" ht="15">
      <c r="H70" s="20"/>
      <c r="I70" s="20"/>
      <c r="J70" s="20"/>
      <c r="K70" s="20"/>
      <c r="L70" s="20"/>
      <c r="M70" s="20"/>
    </row>
    <row r="71" spans="8:13" ht="15">
      <c r="H71" s="20"/>
      <c r="I71" s="20"/>
      <c r="J71" s="20"/>
      <c r="K71" s="20"/>
      <c r="L71" s="20"/>
      <c r="M71" s="20"/>
    </row>
    <row r="72" spans="8:13" ht="15">
      <c r="H72" s="20"/>
      <c r="I72" s="20"/>
      <c r="J72" s="20"/>
      <c r="K72" s="20"/>
      <c r="L72" s="20"/>
      <c r="M72" s="20"/>
    </row>
    <row r="73" spans="8:13" ht="15">
      <c r="H73" s="20"/>
      <c r="I73" s="20"/>
      <c r="J73" s="20"/>
      <c r="K73" s="20"/>
      <c r="L73" s="20"/>
      <c r="M73" s="20"/>
    </row>
    <row r="74" spans="8:13" ht="15">
      <c r="H74" s="20"/>
      <c r="I74" s="20"/>
      <c r="J74" s="20"/>
      <c r="K74" s="20"/>
      <c r="L74" s="20"/>
      <c r="M74" s="20"/>
    </row>
    <row r="75" spans="8:13" ht="15">
      <c r="H75" s="20"/>
      <c r="I75" s="20"/>
      <c r="J75" s="20"/>
      <c r="K75" s="20"/>
      <c r="L75" s="20"/>
      <c r="M75" s="20"/>
    </row>
    <row r="76" spans="8:13" ht="15">
      <c r="H76" s="20"/>
      <c r="I76" s="20"/>
      <c r="J76" s="20"/>
      <c r="K76" s="20"/>
      <c r="L76" s="20"/>
      <c r="M76" s="20"/>
    </row>
    <row r="77" spans="8:13" ht="15">
      <c r="H77" s="20"/>
      <c r="I77" s="20"/>
      <c r="J77" s="20"/>
      <c r="K77" s="20"/>
      <c r="L77" s="20"/>
      <c r="M77" s="20"/>
    </row>
  </sheetData>
  <sheetProtection/>
  <mergeCells count="7">
    <mergeCell ref="A1:B1"/>
    <mergeCell ref="D4:G4"/>
    <mergeCell ref="T3:U3"/>
    <mergeCell ref="A5:B5"/>
    <mergeCell ref="A6:B6"/>
    <mergeCell ref="A20:B20"/>
    <mergeCell ref="A2:U2"/>
  </mergeCells>
  <printOptions horizontalCentered="1"/>
  <pageMargins left="0.2362204724409449" right="0.2362204724409449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蔡锋</cp:lastModifiedBy>
  <cp:lastPrinted>2021-08-25T03:58:26Z</cp:lastPrinted>
  <dcterms:created xsi:type="dcterms:W3CDTF">2020-09-17T08:57:09Z</dcterms:created>
  <dcterms:modified xsi:type="dcterms:W3CDTF">2021-08-30T07:26:11Z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  <property fmtid="{D5CDD505-2E9C-101B-9397-08002B2CF9AE}" pid="3" name="ICV">
    <vt:lpwstr>333111F4BC1B4CB795B024540F3B1331</vt:lpwstr>
  </property>
  <property fmtid="{D5CDD505-2E9C-101B-9397-08002B2CF9AE}" pid="4" name="KSOReadingLayout">
    <vt:bool>true</vt:bool>
  </property>
</Properties>
</file>