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农业处\林业\林业资料\林业资金文件2011-2022\2025年\正式文件\"/>
    </mc:Choice>
  </mc:AlternateContent>
  <bookViews>
    <workbookView xWindow="0" yWindow="0" windowWidth="28800" windowHeight="12390"/>
  </bookViews>
  <sheets>
    <sheet name="Sheet1" sheetId="1" r:id="rId1"/>
  </sheets>
  <definedNames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J30" i="1" l="1"/>
  <c r="J8" i="1"/>
  <c r="J6" i="1" s="1"/>
  <c r="F43" i="1"/>
  <c r="F40" i="1"/>
  <c r="F39" i="1"/>
  <c r="F37" i="1"/>
  <c r="F34" i="1"/>
  <c r="F33" i="1"/>
  <c r="F31" i="1"/>
  <c r="F27" i="1"/>
  <c r="F24" i="1"/>
  <c r="F7" i="1"/>
  <c r="E6" i="1"/>
  <c r="G6" i="1"/>
  <c r="H6" i="1"/>
  <c r="I6" i="1"/>
  <c r="K6" i="1"/>
  <c r="D26" i="1"/>
  <c r="D6" i="1" s="1"/>
  <c r="F6" i="1" l="1"/>
</calcChain>
</file>

<file path=xl/sharedStrings.xml><?xml version="1.0" encoding="utf-8"?>
<sst xmlns="http://schemas.openxmlformats.org/spreadsheetml/2006/main" count="66" uniqueCount="62">
  <si>
    <t>区县</t>
  </si>
  <si>
    <t>合计</t>
  </si>
  <si>
    <t>国土绿化</t>
  </si>
  <si>
    <t>金额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</si>
  <si>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</si>
  <si>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</si>
  <si>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</si>
  <si>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</si>
  <si>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</si>
  <si>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</si>
  <si>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</si>
  <si>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</si>
  <si>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</si>
  <si>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</si>
  <si>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</si>
  <si>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</si>
  <si>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</si>
  <si>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</si>
  <si>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</si>
  <si>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</si>
  <si>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</si>
  <si>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</si>
  <si>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</si>
  <si>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</si>
  <si>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</si>
  <si>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</si>
  <si>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</si>
  <si>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</si>
  <si>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</si>
  <si>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</si>
  <si>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</si>
  <si>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</si>
  <si>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</si>
  <si>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</si>
  <si>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</si>
  <si>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</si>
  <si>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</si>
  <si>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</si>
  <si>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</si>
  <si>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</si>
  <si>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</si>
  <si>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</t>
  </si>
  <si>
    <t>万盛经开区</t>
  </si>
  <si>
    <t>高新区</t>
  </si>
  <si>
    <t xml:space="preserve"> </t>
  </si>
  <si>
    <t>2025年市级林业草原改革发展资金提前下达预算分配表</t>
    <phoneticPr fontId="7" type="noConversion"/>
  </si>
  <si>
    <t>附件2</t>
    <phoneticPr fontId="7" type="noConversion"/>
  </si>
  <si>
    <t>单位：万元</t>
    <phoneticPr fontId="7" type="noConversion"/>
  </si>
  <si>
    <t>森林草原火灾预防</t>
    <phoneticPr fontId="7" type="noConversion"/>
  </si>
  <si>
    <t>非国有林生态保护补偿</t>
    <phoneticPr fontId="7" type="noConversion"/>
  </si>
  <si>
    <t>森林植被恢复费返还</t>
    <phoneticPr fontId="7" type="noConversion"/>
  </si>
  <si>
    <t>林业有害生物防治</t>
    <phoneticPr fontId="7" type="noConversion"/>
  </si>
  <si>
    <t>其中：扣减</t>
    <phoneticPr fontId="7" type="noConversion"/>
  </si>
  <si>
    <t>合计</t>
    <phoneticPr fontId="7" type="noConversion"/>
  </si>
  <si>
    <t>序号</t>
    <phoneticPr fontId="7" type="noConversion"/>
  </si>
  <si>
    <t>国有林场基础设施建设</t>
    <phoneticPr fontId="7" type="noConversion"/>
  </si>
  <si>
    <t>集体林权制度改革</t>
    <phoneticPr fontId="7" type="noConversion"/>
  </si>
  <si>
    <t>森林草原湿地资源监测</t>
    <phoneticPr fontId="7" type="noConversion"/>
  </si>
  <si>
    <t>标准化林业站建设</t>
    <phoneticPr fontId="7" type="noConversion"/>
  </si>
  <si>
    <t>林木良种繁育体系建设</t>
    <phoneticPr fontId="7" type="noConversion"/>
  </si>
  <si>
    <t>古树名木保护</t>
    <phoneticPr fontId="7" type="noConversion"/>
  </si>
  <si>
    <t>科技兴林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</si>
</sst>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rgb="FF000000"/>
      <name val="方正黑体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activeCell="H18" sqref="H18"/>
    </sheetView>
  </sheetViews>
  <sheetFormatPr defaultColWidth="9" defaultRowHeight="13.5" x14ac:dyDescent="0.15"/>
  <cols>
    <col min="1" max="2" width="10.25" customWidth="1"/>
    <col min="5" max="5" width="8.125" customWidth="1"/>
    <col min="7" max="7" width="8.125" customWidth="1"/>
    <col min="11" max="11" width="8.125" customWidth="1"/>
  </cols>
  <sheetData>
    <row r="1" spans="1:18" x14ac:dyDescent="0.15">
      <c r="A1" s="1" t="s">
        <v>46</v>
      </c>
      <c r="B1" s="1"/>
    </row>
    <row r="2" spans="1:18" ht="21" x14ac:dyDescent="0.15">
      <c r="A2" s="20" t="s">
        <v>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8" customFormat="1" ht="15" customHeight="1" x14ac:dyDescent="0.1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3" t="s">
        <v>47</v>
      </c>
    </row>
    <row r="4" spans="1:18" ht="27" customHeight="1" x14ac:dyDescent="0.15">
      <c r="A4" s="16" t="s">
        <v>54</v>
      </c>
      <c r="B4" s="18" t="s">
        <v>0</v>
      </c>
      <c r="C4" s="18" t="s">
        <v>1</v>
      </c>
      <c r="D4" s="21" t="s">
        <v>50</v>
      </c>
      <c r="E4" s="22"/>
      <c r="F4" s="21" t="s">
        <v>49</v>
      </c>
      <c r="G4" s="22"/>
      <c r="H4" s="18" t="s">
        <v>2</v>
      </c>
      <c r="I4" s="18" t="s">
        <v>51</v>
      </c>
      <c r="J4" s="21" t="s">
        <v>48</v>
      </c>
      <c r="K4" s="22"/>
      <c r="L4" s="18" t="s">
        <v>55</v>
      </c>
      <c r="M4" s="18" t="s">
        <v>56</v>
      </c>
      <c r="N4" s="18" t="s">
        <v>57</v>
      </c>
      <c r="O4" s="18" t="s">
        <v>58</v>
      </c>
      <c r="P4" s="18" t="s">
        <v>59</v>
      </c>
      <c r="Q4" s="18" t="s">
        <v>60</v>
      </c>
      <c r="R4" s="18" t="s">
        <v>61</v>
      </c>
    </row>
    <row r="5" spans="1:18" ht="28.5" x14ac:dyDescent="0.15">
      <c r="A5" s="17"/>
      <c r="B5" s="19"/>
      <c r="C5" s="19"/>
      <c r="D5" s="6" t="s">
        <v>3</v>
      </c>
      <c r="E5" s="7" t="s">
        <v>52</v>
      </c>
      <c r="F5" s="6" t="s">
        <v>3</v>
      </c>
      <c r="G5" s="7" t="s">
        <v>52</v>
      </c>
      <c r="H5" s="19"/>
      <c r="I5" s="19"/>
      <c r="J5" s="6" t="s">
        <v>3</v>
      </c>
      <c r="K5" s="7" t="s">
        <v>52</v>
      </c>
      <c r="L5" s="19"/>
      <c r="M5" s="19"/>
      <c r="N5" s="19"/>
      <c r="O5" s="19"/>
      <c r="P5" s="19"/>
      <c r="Q5" s="19"/>
      <c r="R5" s="19"/>
    </row>
    <row r="6" spans="1:18" ht="15" x14ac:dyDescent="0.15">
      <c r="A6" s="14" t="s">
        <v>53</v>
      </c>
      <c r="B6" s="15"/>
      <c r="C6" s="2">
        <v>113481</v>
      </c>
      <c r="D6" s="2">
        <f>SUM(D7:D46)</f>
        <v>47985</v>
      </c>
      <c r="E6" s="2">
        <f t="shared" ref="E6:K6" si="0">SUM(E7:E46)</f>
        <v>-15</v>
      </c>
      <c r="F6" s="2">
        <f t="shared" si="0"/>
        <v>30013</v>
      </c>
      <c r="G6" s="2">
        <f t="shared" si="0"/>
        <v>-141</v>
      </c>
      <c r="H6" s="2">
        <f t="shared" si="0"/>
        <v>16788</v>
      </c>
      <c r="I6" s="2">
        <f t="shared" si="0"/>
        <v>5000</v>
      </c>
      <c r="J6" s="2">
        <f t="shared" si="0"/>
        <v>3725</v>
      </c>
      <c r="K6" s="2">
        <f t="shared" si="0"/>
        <v>-6</v>
      </c>
      <c r="L6" s="2">
        <v>1000</v>
      </c>
      <c r="M6" s="2">
        <v>6030</v>
      </c>
      <c r="N6" s="2">
        <v>1900</v>
      </c>
      <c r="O6" s="2">
        <v>450</v>
      </c>
      <c r="P6" s="2">
        <v>315</v>
      </c>
      <c r="Q6" s="2">
        <v>225</v>
      </c>
      <c r="R6" s="2">
        <v>50</v>
      </c>
    </row>
    <row r="7" spans="1:18" ht="15" x14ac:dyDescent="0.15">
      <c r="A7" s="12">
        <v>1</v>
      </c>
      <c r="B7" s="9" t="s">
        <v>4</v>
      </c>
      <c r="C7" s="10">
        <v>5091</v>
      </c>
      <c r="D7" s="10">
        <v>1200</v>
      </c>
      <c r="E7" s="10"/>
      <c r="F7" s="10">
        <f>1368-20</f>
        <v>1348</v>
      </c>
      <c r="G7" s="10">
        <v>-20</v>
      </c>
      <c r="H7" s="10">
        <v>2030</v>
      </c>
      <c r="I7" s="10">
        <v>183</v>
      </c>
      <c r="J7" s="10">
        <v>55</v>
      </c>
      <c r="K7" s="10"/>
      <c r="L7" s="10"/>
      <c r="M7" s="10">
        <v>150</v>
      </c>
      <c r="N7" s="10">
        <v>68</v>
      </c>
      <c r="O7" s="10">
        <v>15</v>
      </c>
      <c r="P7" s="10">
        <v>20</v>
      </c>
      <c r="Q7" s="10">
        <v>12</v>
      </c>
      <c r="R7" s="10">
        <v>10</v>
      </c>
    </row>
    <row r="8" spans="1:18" ht="15" x14ac:dyDescent="0.15">
      <c r="A8" s="12">
        <v>2</v>
      </c>
      <c r="B8" s="3" t="s">
        <v>5</v>
      </c>
      <c r="C8" s="2">
        <v>2105</v>
      </c>
      <c r="D8" s="2">
        <v>900</v>
      </c>
      <c r="E8" s="2"/>
      <c r="F8" s="2">
        <v>814</v>
      </c>
      <c r="G8" s="2"/>
      <c r="H8" s="2"/>
      <c r="I8" s="2">
        <v>92</v>
      </c>
      <c r="J8" s="2">
        <f>27-2</f>
        <v>25</v>
      </c>
      <c r="K8" s="2">
        <v>-2</v>
      </c>
      <c r="L8" s="2"/>
      <c r="M8" s="2">
        <v>150</v>
      </c>
      <c r="N8" s="2">
        <v>64</v>
      </c>
      <c r="O8" s="2"/>
      <c r="P8" s="2">
        <v>33</v>
      </c>
      <c r="Q8" s="2">
        <v>12</v>
      </c>
      <c r="R8" s="2">
        <v>15</v>
      </c>
    </row>
    <row r="9" spans="1:18" ht="15" x14ac:dyDescent="0.15">
      <c r="A9" s="12">
        <v>3</v>
      </c>
      <c r="B9" s="3" t="s">
        <v>6</v>
      </c>
      <c r="C9" s="2">
        <v>4031</v>
      </c>
      <c r="D9" s="2">
        <v>2400</v>
      </c>
      <c r="E9" s="2"/>
      <c r="F9" s="2">
        <v>311</v>
      </c>
      <c r="G9" s="2"/>
      <c r="H9" s="2">
        <v>805</v>
      </c>
      <c r="I9" s="2">
        <v>115</v>
      </c>
      <c r="J9" s="2">
        <v>112</v>
      </c>
      <c r="K9" s="2"/>
      <c r="L9" s="2">
        <v>55</v>
      </c>
      <c r="M9" s="2">
        <v>150</v>
      </c>
      <c r="N9" s="2">
        <v>56</v>
      </c>
      <c r="O9" s="2">
        <v>15</v>
      </c>
      <c r="P9" s="2"/>
      <c r="Q9" s="2">
        <v>12</v>
      </c>
      <c r="R9" s="2"/>
    </row>
    <row r="10" spans="1:18" ht="15" x14ac:dyDescent="0.15">
      <c r="A10" s="12">
        <v>4</v>
      </c>
      <c r="B10" s="3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x14ac:dyDescent="0.15">
      <c r="A11" s="12">
        <v>5</v>
      </c>
      <c r="B11" s="3" t="s">
        <v>8</v>
      </c>
      <c r="C11" s="2">
        <v>740</v>
      </c>
      <c r="D11" s="2">
        <v>600</v>
      </c>
      <c r="E11" s="2"/>
      <c r="F11" s="2"/>
      <c r="G11" s="2"/>
      <c r="H11" s="2"/>
      <c r="I11" s="2">
        <v>115</v>
      </c>
      <c r="J11" s="2">
        <v>24</v>
      </c>
      <c r="K11" s="2"/>
      <c r="L11" s="2"/>
      <c r="M11" s="2"/>
      <c r="N11" s="2">
        <v>1</v>
      </c>
      <c r="O11" s="2"/>
      <c r="P11" s="2"/>
      <c r="Q11" s="2"/>
      <c r="R11" s="2"/>
    </row>
    <row r="12" spans="1:18" ht="15" x14ac:dyDescent="0.15">
      <c r="A12" s="12">
        <v>6</v>
      </c>
      <c r="B12" s="3" t="s">
        <v>9</v>
      </c>
      <c r="C12" s="2">
        <v>672</v>
      </c>
      <c r="D12" s="2">
        <v>300</v>
      </c>
      <c r="E12" s="2"/>
      <c r="F12" s="2">
        <v>5</v>
      </c>
      <c r="G12" s="2"/>
      <c r="H12" s="2"/>
      <c r="I12" s="2">
        <v>229</v>
      </c>
      <c r="J12" s="2">
        <v>36</v>
      </c>
      <c r="K12" s="2"/>
      <c r="L12" s="2"/>
      <c r="M12" s="2">
        <v>100</v>
      </c>
      <c r="N12" s="2">
        <v>2</v>
      </c>
      <c r="O12" s="2"/>
      <c r="P12" s="2"/>
      <c r="Q12" s="2"/>
      <c r="R12" s="2"/>
    </row>
    <row r="13" spans="1:18" ht="15" x14ac:dyDescent="0.15">
      <c r="A13" s="12">
        <v>7</v>
      </c>
      <c r="B13" s="3" t="s">
        <v>10</v>
      </c>
      <c r="C13" s="2">
        <v>546</v>
      </c>
      <c r="D13" s="2">
        <v>360</v>
      </c>
      <c r="E13" s="2"/>
      <c r="F13" s="2">
        <v>13</v>
      </c>
      <c r="G13" s="2"/>
      <c r="H13" s="2"/>
      <c r="I13" s="2">
        <v>160</v>
      </c>
      <c r="J13" s="2">
        <v>10</v>
      </c>
      <c r="K13" s="2"/>
      <c r="L13" s="2"/>
      <c r="M13" s="2"/>
      <c r="N13" s="2">
        <v>3</v>
      </c>
      <c r="O13" s="2"/>
      <c r="P13" s="2"/>
      <c r="Q13" s="2"/>
      <c r="R13" s="2"/>
    </row>
    <row r="14" spans="1:18" ht="15" x14ac:dyDescent="0.15">
      <c r="A14" s="12">
        <v>8</v>
      </c>
      <c r="B14" s="3" t="s">
        <v>11</v>
      </c>
      <c r="C14" s="2">
        <v>425</v>
      </c>
      <c r="D14" s="2">
        <v>240</v>
      </c>
      <c r="E14" s="2"/>
      <c r="F14" s="2"/>
      <c r="G14" s="2"/>
      <c r="H14" s="2"/>
      <c r="I14" s="2">
        <v>115</v>
      </c>
      <c r="J14" s="2">
        <v>28</v>
      </c>
      <c r="K14" s="2"/>
      <c r="L14" s="2">
        <v>40</v>
      </c>
      <c r="M14" s="2"/>
      <c r="N14" s="2">
        <v>2</v>
      </c>
      <c r="O14" s="2"/>
      <c r="P14" s="2"/>
      <c r="Q14" s="2"/>
      <c r="R14" s="2"/>
    </row>
    <row r="15" spans="1:18" ht="15" x14ac:dyDescent="0.15">
      <c r="A15" s="12">
        <v>9</v>
      </c>
      <c r="B15" s="3" t="s">
        <v>12</v>
      </c>
      <c r="C15" s="2">
        <v>869</v>
      </c>
      <c r="D15" s="2">
        <v>600</v>
      </c>
      <c r="E15" s="2"/>
      <c r="F15" s="2">
        <v>2</v>
      </c>
      <c r="G15" s="2"/>
      <c r="H15" s="2"/>
      <c r="I15" s="2">
        <v>229</v>
      </c>
      <c r="J15" s="2">
        <v>35</v>
      </c>
      <c r="K15" s="2"/>
      <c r="L15" s="2"/>
      <c r="M15" s="2"/>
      <c r="N15" s="2">
        <v>3</v>
      </c>
      <c r="O15" s="2"/>
      <c r="P15" s="2"/>
      <c r="Q15" s="2"/>
      <c r="R15" s="2"/>
    </row>
    <row r="16" spans="1:18" ht="15" x14ac:dyDescent="0.15">
      <c r="A16" s="12">
        <v>10</v>
      </c>
      <c r="B16" s="3" t="s">
        <v>13</v>
      </c>
      <c r="C16" s="2">
        <v>1077</v>
      </c>
      <c r="D16" s="2">
        <v>600</v>
      </c>
      <c r="E16" s="2"/>
      <c r="F16" s="2">
        <v>46</v>
      </c>
      <c r="G16" s="2"/>
      <c r="H16" s="2">
        <v>192</v>
      </c>
      <c r="I16" s="2"/>
      <c r="J16" s="2">
        <v>44</v>
      </c>
      <c r="K16" s="2"/>
      <c r="L16" s="2"/>
      <c r="M16" s="2">
        <v>150</v>
      </c>
      <c r="N16" s="2">
        <v>12</v>
      </c>
      <c r="O16" s="2"/>
      <c r="P16" s="2">
        <v>30</v>
      </c>
      <c r="Q16" s="2">
        <v>3</v>
      </c>
      <c r="R16" s="2"/>
    </row>
    <row r="17" spans="1:18" ht="15" x14ac:dyDescent="0.15">
      <c r="A17" s="12">
        <v>11</v>
      </c>
      <c r="B17" s="3" t="s">
        <v>14</v>
      </c>
      <c r="C17" s="2">
        <v>2013</v>
      </c>
      <c r="D17" s="2">
        <v>1200</v>
      </c>
      <c r="E17" s="2"/>
      <c r="F17" s="2">
        <v>166</v>
      </c>
      <c r="G17" s="2"/>
      <c r="H17" s="2">
        <v>216</v>
      </c>
      <c r="I17" s="2">
        <v>80</v>
      </c>
      <c r="J17" s="2">
        <v>111</v>
      </c>
      <c r="K17" s="2"/>
      <c r="L17" s="2">
        <v>215</v>
      </c>
      <c r="M17" s="2"/>
      <c r="N17" s="2">
        <v>21</v>
      </c>
      <c r="O17" s="2"/>
      <c r="P17" s="2"/>
      <c r="Q17" s="2">
        <v>4</v>
      </c>
      <c r="R17" s="2"/>
    </row>
    <row r="18" spans="1:18" ht="15" x14ac:dyDescent="0.15">
      <c r="A18" s="12">
        <v>12</v>
      </c>
      <c r="B18" s="3" t="s">
        <v>15</v>
      </c>
      <c r="C18" s="2">
        <v>2063</v>
      </c>
      <c r="D18" s="2">
        <v>1200</v>
      </c>
      <c r="E18" s="2"/>
      <c r="F18" s="2">
        <v>64</v>
      </c>
      <c r="G18" s="2"/>
      <c r="H18" s="2">
        <v>480</v>
      </c>
      <c r="I18" s="2">
        <v>161</v>
      </c>
      <c r="J18" s="2">
        <v>75</v>
      </c>
      <c r="K18" s="2"/>
      <c r="L18" s="2"/>
      <c r="M18" s="2">
        <v>50</v>
      </c>
      <c r="N18" s="2">
        <v>33</v>
      </c>
      <c r="O18" s="2"/>
      <c r="P18" s="2"/>
      <c r="Q18" s="2"/>
      <c r="R18" s="2"/>
    </row>
    <row r="19" spans="1:18" ht="15" x14ac:dyDescent="0.15">
      <c r="A19" s="12">
        <v>13</v>
      </c>
      <c r="B19" s="3" t="s">
        <v>16</v>
      </c>
      <c r="C19" s="2">
        <v>1763</v>
      </c>
      <c r="D19" s="2">
        <v>600</v>
      </c>
      <c r="E19" s="2"/>
      <c r="F19" s="2">
        <v>139</v>
      </c>
      <c r="G19" s="2"/>
      <c r="H19" s="2">
        <v>729</v>
      </c>
      <c r="I19" s="2">
        <v>138</v>
      </c>
      <c r="J19" s="2">
        <v>49</v>
      </c>
      <c r="K19" s="2"/>
      <c r="L19" s="2">
        <v>40</v>
      </c>
      <c r="M19" s="2">
        <v>50</v>
      </c>
      <c r="N19" s="2">
        <v>18</v>
      </c>
      <c r="O19" s="2"/>
      <c r="P19" s="2"/>
      <c r="Q19" s="2"/>
      <c r="R19" s="2"/>
    </row>
    <row r="20" spans="1:18" ht="15" x14ac:dyDescent="0.15">
      <c r="A20" s="12">
        <v>14</v>
      </c>
      <c r="B20" s="3" t="s">
        <v>17</v>
      </c>
      <c r="C20" s="2">
        <v>3621</v>
      </c>
      <c r="D20" s="2">
        <v>2400</v>
      </c>
      <c r="E20" s="2"/>
      <c r="F20" s="2">
        <v>211</v>
      </c>
      <c r="G20" s="2"/>
      <c r="H20" s="2">
        <v>275</v>
      </c>
      <c r="I20" s="2">
        <v>92</v>
      </c>
      <c r="J20" s="2">
        <v>213</v>
      </c>
      <c r="K20" s="2"/>
      <c r="L20" s="2"/>
      <c r="M20" s="2">
        <v>350</v>
      </c>
      <c r="N20" s="2">
        <v>51</v>
      </c>
      <c r="O20" s="2">
        <v>15</v>
      </c>
      <c r="P20" s="2">
        <v>14</v>
      </c>
      <c r="Q20" s="2"/>
      <c r="R20" s="2"/>
    </row>
    <row r="21" spans="1:18" ht="15" x14ac:dyDescent="0.15">
      <c r="A21" s="12">
        <v>15</v>
      </c>
      <c r="B21" s="3" t="s">
        <v>18</v>
      </c>
      <c r="C21" s="2">
        <v>2568</v>
      </c>
      <c r="D21" s="2">
        <v>1800</v>
      </c>
      <c r="E21" s="2"/>
      <c r="F21" s="2">
        <v>39</v>
      </c>
      <c r="G21" s="2"/>
      <c r="H21" s="2">
        <v>550</v>
      </c>
      <c r="I21" s="2">
        <v>69</v>
      </c>
      <c r="J21" s="2">
        <v>33</v>
      </c>
      <c r="K21" s="2"/>
      <c r="L21" s="2"/>
      <c r="M21" s="2">
        <v>50</v>
      </c>
      <c r="N21" s="2">
        <v>25</v>
      </c>
      <c r="O21" s="2"/>
      <c r="P21" s="2"/>
      <c r="Q21" s="2">
        <v>2</v>
      </c>
      <c r="R21" s="2"/>
    </row>
    <row r="22" spans="1:18" ht="15" x14ac:dyDescent="0.15">
      <c r="A22" s="12">
        <v>16</v>
      </c>
      <c r="B22" s="3" t="s">
        <v>19</v>
      </c>
      <c r="C22" s="2">
        <v>2118</v>
      </c>
      <c r="D22" s="2">
        <v>1500</v>
      </c>
      <c r="E22" s="2"/>
      <c r="F22" s="2">
        <v>5</v>
      </c>
      <c r="G22" s="2"/>
      <c r="H22" s="2">
        <v>60</v>
      </c>
      <c r="I22" s="2">
        <v>115</v>
      </c>
      <c r="J22" s="2">
        <v>50</v>
      </c>
      <c r="K22" s="2"/>
      <c r="L22" s="2">
        <v>140</v>
      </c>
      <c r="M22" s="2">
        <v>200</v>
      </c>
      <c r="N22" s="2">
        <v>16</v>
      </c>
      <c r="O22" s="2">
        <v>15</v>
      </c>
      <c r="P22" s="2">
        <v>15</v>
      </c>
      <c r="Q22" s="2">
        <v>2</v>
      </c>
      <c r="R22" s="2"/>
    </row>
    <row r="23" spans="1:18" ht="15" x14ac:dyDescent="0.15">
      <c r="A23" s="12">
        <v>17</v>
      </c>
      <c r="B23" s="3" t="s">
        <v>20</v>
      </c>
      <c r="C23" s="2">
        <v>2268</v>
      </c>
      <c r="D23" s="2">
        <v>1500</v>
      </c>
      <c r="E23" s="2"/>
      <c r="F23" s="2">
        <v>93</v>
      </c>
      <c r="G23" s="2"/>
      <c r="H23" s="2">
        <v>104</v>
      </c>
      <c r="I23" s="2">
        <v>126</v>
      </c>
      <c r="J23" s="2">
        <v>148</v>
      </c>
      <c r="K23" s="2"/>
      <c r="L23" s="2"/>
      <c r="M23" s="2">
        <v>200</v>
      </c>
      <c r="N23" s="2">
        <v>67</v>
      </c>
      <c r="O23" s="2">
        <v>15</v>
      </c>
      <c r="P23" s="2"/>
      <c r="Q23" s="2">
        <v>15</v>
      </c>
      <c r="R23" s="2"/>
    </row>
    <row r="24" spans="1:18" ht="15" x14ac:dyDescent="0.15">
      <c r="A24" s="12">
        <v>18</v>
      </c>
      <c r="B24" s="3" t="s">
        <v>21</v>
      </c>
      <c r="C24" s="2">
        <v>1456</v>
      </c>
      <c r="D24" s="2">
        <v>900</v>
      </c>
      <c r="E24" s="2"/>
      <c r="F24" s="2">
        <f>70-22</f>
        <v>48</v>
      </c>
      <c r="G24" s="2">
        <v>-22</v>
      </c>
      <c r="H24" s="2">
        <v>8</v>
      </c>
      <c r="I24" s="2">
        <v>149</v>
      </c>
      <c r="J24" s="2">
        <v>75</v>
      </c>
      <c r="K24" s="2"/>
      <c r="L24" s="2"/>
      <c r="M24" s="2">
        <v>200</v>
      </c>
      <c r="N24" s="2">
        <v>44</v>
      </c>
      <c r="O24" s="2">
        <v>30</v>
      </c>
      <c r="P24" s="2"/>
      <c r="Q24" s="2">
        <v>2</v>
      </c>
      <c r="R24" s="2"/>
    </row>
    <row r="25" spans="1:18" ht="15" x14ac:dyDescent="0.15">
      <c r="A25" s="12">
        <v>19</v>
      </c>
      <c r="B25" s="3" t="s">
        <v>22</v>
      </c>
      <c r="C25" s="2">
        <v>2150</v>
      </c>
      <c r="D25" s="2">
        <v>1800</v>
      </c>
      <c r="E25" s="2"/>
      <c r="F25" s="2">
        <v>108</v>
      </c>
      <c r="G25" s="2"/>
      <c r="H25" s="2"/>
      <c r="I25" s="2">
        <v>115</v>
      </c>
      <c r="J25" s="2">
        <v>49</v>
      </c>
      <c r="K25" s="2"/>
      <c r="L25" s="2"/>
      <c r="M25" s="2">
        <v>50</v>
      </c>
      <c r="N25" s="2">
        <v>15</v>
      </c>
      <c r="O25" s="2"/>
      <c r="P25" s="2">
        <v>10</v>
      </c>
      <c r="Q25" s="2">
        <v>3</v>
      </c>
      <c r="R25" s="2"/>
    </row>
    <row r="26" spans="1:18" ht="15" x14ac:dyDescent="0.15">
      <c r="A26" s="12">
        <v>20</v>
      </c>
      <c r="B26" s="3" t="s">
        <v>23</v>
      </c>
      <c r="C26" s="2">
        <v>1736</v>
      </c>
      <c r="D26" s="2">
        <f>1200-15</f>
        <v>1185</v>
      </c>
      <c r="E26" s="2">
        <v>-15</v>
      </c>
      <c r="F26" s="2">
        <v>51</v>
      </c>
      <c r="G26" s="2"/>
      <c r="H26" s="2"/>
      <c r="I26" s="2">
        <v>115</v>
      </c>
      <c r="J26" s="2">
        <v>47</v>
      </c>
      <c r="K26" s="2"/>
      <c r="L26" s="2"/>
      <c r="M26" s="2">
        <v>300</v>
      </c>
      <c r="N26" s="2">
        <v>30</v>
      </c>
      <c r="O26" s="2"/>
      <c r="P26" s="2"/>
      <c r="Q26" s="2">
        <v>8</v>
      </c>
      <c r="R26" s="2"/>
    </row>
    <row r="27" spans="1:18" ht="15" x14ac:dyDescent="0.15">
      <c r="A27" s="12">
        <v>21</v>
      </c>
      <c r="B27" s="3" t="s">
        <v>24</v>
      </c>
      <c r="C27" s="2">
        <v>1341</v>
      </c>
      <c r="D27" s="2">
        <v>900</v>
      </c>
      <c r="E27" s="2"/>
      <c r="F27" s="2">
        <f>80-22</f>
        <v>58</v>
      </c>
      <c r="G27" s="2">
        <v>-22</v>
      </c>
      <c r="H27" s="2">
        <v>118</v>
      </c>
      <c r="I27" s="2">
        <v>126</v>
      </c>
      <c r="J27" s="2">
        <v>42</v>
      </c>
      <c r="K27" s="2"/>
      <c r="L27" s="2"/>
      <c r="M27" s="2">
        <v>50</v>
      </c>
      <c r="N27" s="2">
        <v>17</v>
      </c>
      <c r="O27" s="2"/>
      <c r="P27" s="2">
        <v>20</v>
      </c>
      <c r="Q27" s="2"/>
      <c r="R27" s="2">
        <v>10</v>
      </c>
    </row>
    <row r="28" spans="1:18" ht="15" x14ac:dyDescent="0.15">
      <c r="A28" s="12">
        <v>22</v>
      </c>
      <c r="B28" s="3" t="s">
        <v>25</v>
      </c>
      <c r="C28" s="2">
        <v>1545</v>
      </c>
      <c r="D28" s="2">
        <v>900</v>
      </c>
      <c r="E28" s="2"/>
      <c r="F28" s="2">
        <v>417</v>
      </c>
      <c r="G28" s="2"/>
      <c r="H28" s="2"/>
      <c r="I28" s="2">
        <v>115</v>
      </c>
      <c r="J28" s="2">
        <v>31</v>
      </c>
      <c r="K28" s="2"/>
      <c r="L28" s="2"/>
      <c r="M28" s="2">
        <v>50</v>
      </c>
      <c r="N28" s="2">
        <v>12</v>
      </c>
      <c r="O28" s="2"/>
      <c r="P28" s="2"/>
      <c r="Q28" s="2">
        <v>20</v>
      </c>
      <c r="R28" s="2"/>
    </row>
    <row r="29" spans="1:18" ht="15" x14ac:dyDescent="0.15">
      <c r="A29" s="12">
        <v>23</v>
      </c>
      <c r="B29" s="3" t="s">
        <v>26</v>
      </c>
      <c r="C29" s="2">
        <v>1270</v>
      </c>
      <c r="D29" s="2">
        <v>600</v>
      </c>
      <c r="E29" s="2"/>
      <c r="F29" s="2">
        <v>15</v>
      </c>
      <c r="G29" s="2"/>
      <c r="H29" s="2"/>
      <c r="I29" s="2">
        <v>229</v>
      </c>
      <c r="J29" s="2">
        <v>24</v>
      </c>
      <c r="K29" s="2"/>
      <c r="L29" s="2"/>
      <c r="M29" s="2">
        <v>350</v>
      </c>
      <c r="N29" s="2">
        <v>9</v>
      </c>
      <c r="O29" s="2">
        <v>30</v>
      </c>
      <c r="P29" s="2">
        <v>13</v>
      </c>
      <c r="Q29" s="2"/>
      <c r="R29" s="2"/>
    </row>
    <row r="30" spans="1:18" ht="15" x14ac:dyDescent="0.15">
      <c r="A30" s="12">
        <v>24</v>
      </c>
      <c r="B30" s="4" t="s">
        <v>27</v>
      </c>
      <c r="C30" s="2">
        <v>4520</v>
      </c>
      <c r="D30" s="2">
        <v>1200</v>
      </c>
      <c r="E30" s="2"/>
      <c r="F30" s="2">
        <v>1747</v>
      </c>
      <c r="G30" s="2"/>
      <c r="H30" s="2">
        <v>751</v>
      </c>
      <c r="I30" s="2">
        <v>172</v>
      </c>
      <c r="J30" s="2">
        <f>270-4</f>
        <v>266</v>
      </c>
      <c r="K30" s="2">
        <v>-4</v>
      </c>
      <c r="L30" s="2">
        <v>180</v>
      </c>
      <c r="M30" s="2">
        <v>50</v>
      </c>
      <c r="N30" s="2">
        <v>100</v>
      </c>
      <c r="O30" s="2">
        <v>45</v>
      </c>
      <c r="P30" s="2"/>
      <c r="Q30" s="2">
        <v>9</v>
      </c>
      <c r="R30" s="2"/>
    </row>
    <row r="31" spans="1:18" ht="15" x14ac:dyDescent="0.15">
      <c r="A31" s="12">
        <v>25</v>
      </c>
      <c r="B31" s="4" t="s">
        <v>28</v>
      </c>
      <c r="C31" s="2">
        <v>2095</v>
      </c>
      <c r="D31" s="2">
        <v>900</v>
      </c>
      <c r="E31" s="2"/>
      <c r="F31" s="2">
        <f>594-19</f>
        <v>575</v>
      </c>
      <c r="G31" s="2">
        <v>-19</v>
      </c>
      <c r="H31" s="2"/>
      <c r="I31" s="2">
        <v>126</v>
      </c>
      <c r="J31" s="2">
        <v>62</v>
      </c>
      <c r="K31" s="2"/>
      <c r="L31" s="2"/>
      <c r="M31" s="2">
        <v>350</v>
      </c>
      <c r="N31" s="2">
        <v>32</v>
      </c>
      <c r="O31" s="2">
        <v>30</v>
      </c>
      <c r="P31" s="2">
        <v>10</v>
      </c>
      <c r="Q31" s="2">
        <v>10</v>
      </c>
      <c r="R31" s="2"/>
    </row>
    <row r="32" spans="1:18" ht="15" x14ac:dyDescent="0.15">
      <c r="A32" s="12">
        <v>26</v>
      </c>
      <c r="B32" s="4" t="s">
        <v>29</v>
      </c>
      <c r="C32" s="2">
        <v>5346</v>
      </c>
      <c r="D32" s="2">
        <v>2100</v>
      </c>
      <c r="E32" s="2"/>
      <c r="F32" s="2">
        <v>2027</v>
      </c>
      <c r="G32" s="2"/>
      <c r="H32" s="2">
        <v>703</v>
      </c>
      <c r="I32" s="2">
        <v>34</v>
      </c>
      <c r="J32" s="2">
        <v>185</v>
      </c>
      <c r="K32" s="2"/>
      <c r="L32" s="2"/>
      <c r="M32" s="2">
        <v>200</v>
      </c>
      <c r="N32" s="2">
        <v>83</v>
      </c>
      <c r="O32" s="2"/>
      <c r="P32" s="2"/>
      <c r="Q32" s="2">
        <v>14</v>
      </c>
      <c r="R32" s="2"/>
    </row>
    <row r="33" spans="1:18" ht="15" x14ac:dyDescent="0.15">
      <c r="A33" s="12">
        <v>27</v>
      </c>
      <c r="B33" s="4" t="s">
        <v>30</v>
      </c>
      <c r="C33" s="2">
        <v>4171</v>
      </c>
      <c r="D33" s="2">
        <v>600</v>
      </c>
      <c r="E33" s="2"/>
      <c r="F33" s="2">
        <f>2166-20</f>
        <v>2146</v>
      </c>
      <c r="G33" s="2">
        <v>-20</v>
      </c>
      <c r="H33" s="2">
        <v>265</v>
      </c>
      <c r="I33" s="2">
        <v>115</v>
      </c>
      <c r="J33" s="2">
        <v>132</v>
      </c>
      <c r="K33" s="2"/>
      <c r="L33" s="2">
        <v>40</v>
      </c>
      <c r="M33" s="2">
        <v>660</v>
      </c>
      <c r="N33" s="2">
        <v>135</v>
      </c>
      <c r="O33" s="2">
        <v>45</v>
      </c>
      <c r="P33" s="2">
        <v>10</v>
      </c>
      <c r="Q33" s="2">
        <v>8</v>
      </c>
      <c r="R33" s="2">
        <v>15</v>
      </c>
    </row>
    <row r="34" spans="1:18" ht="15" x14ac:dyDescent="0.15">
      <c r="A34" s="12">
        <v>28</v>
      </c>
      <c r="B34" s="4" t="s">
        <v>31</v>
      </c>
      <c r="C34" s="2">
        <v>4063</v>
      </c>
      <c r="D34" s="2">
        <v>1800</v>
      </c>
      <c r="E34" s="2"/>
      <c r="F34" s="2">
        <f>790-1</f>
        <v>789</v>
      </c>
      <c r="G34" s="2">
        <v>-1</v>
      </c>
      <c r="H34" s="2">
        <v>877</v>
      </c>
      <c r="I34" s="2">
        <v>126</v>
      </c>
      <c r="J34" s="2">
        <v>35</v>
      </c>
      <c r="K34" s="2"/>
      <c r="L34" s="2">
        <v>50</v>
      </c>
      <c r="M34" s="2">
        <v>300</v>
      </c>
      <c r="N34" s="2">
        <v>66</v>
      </c>
      <c r="O34" s="2"/>
      <c r="P34" s="2">
        <v>8</v>
      </c>
      <c r="Q34" s="2">
        <v>12</v>
      </c>
      <c r="R34" s="2"/>
    </row>
    <row r="35" spans="1:18" ht="15" x14ac:dyDescent="0.15">
      <c r="A35" s="12">
        <v>29</v>
      </c>
      <c r="B35" s="4" t="s">
        <v>32</v>
      </c>
      <c r="C35" s="2">
        <v>1365</v>
      </c>
      <c r="D35" s="2">
        <v>600</v>
      </c>
      <c r="E35" s="2"/>
      <c r="F35" s="2">
        <v>392</v>
      </c>
      <c r="G35" s="2"/>
      <c r="H35" s="2"/>
      <c r="I35" s="2">
        <v>80</v>
      </c>
      <c r="J35" s="2">
        <v>32</v>
      </c>
      <c r="K35" s="2"/>
      <c r="L35" s="2"/>
      <c r="M35" s="2">
        <v>200</v>
      </c>
      <c r="N35" s="2">
        <v>17</v>
      </c>
      <c r="O35" s="2">
        <v>15</v>
      </c>
      <c r="P35" s="2">
        <v>20</v>
      </c>
      <c r="Q35" s="2">
        <v>9</v>
      </c>
      <c r="R35" s="2"/>
    </row>
    <row r="36" spans="1:18" ht="15" x14ac:dyDescent="0.15">
      <c r="A36" s="12">
        <v>30</v>
      </c>
      <c r="B36" s="4" t="s">
        <v>33</v>
      </c>
      <c r="C36" s="2">
        <v>4180</v>
      </c>
      <c r="D36" s="2">
        <v>1200</v>
      </c>
      <c r="E36" s="2"/>
      <c r="F36" s="2">
        <v>526</v>
      </c>
      <c r="G36" s="2"/>
      <c r="H36" s="2">
        <v>2005</v>
      </c>
      <c r="I36" s="2">
        <v>160</v>
      </c>
      <c r="J36" s="2">
        <v>88</v>
      </c>
      <c r="K36" s="2"/>
      <c r="L36" s="2"/>
      <c r="M36" s="2">
        <v>150</v>
      </c>
      <c r="N36" s="2">
        <v>36</v>
      </c>
      <c r="O36" s="2">
        <v>15</v>
      </c>
      <c r="P36" s="2"/>
      <c r="Q36" s="2"/>
      <c r="R36" s="2"/>
    </row>
    <row r="37" spans="1:18" ht="15" x14ac:dyDescent="0.15">
      <c r="A37" s="12">
        <v>31</v>
      </c>
      <c r="B37" s="4" t="s">
        <v>34</v>
      </c>
      <c r="C37" s="2">
        <v>7701</v>
      </c>
      <c r="D37" s="2">
        <v>3000</v>
      </c>
      <c r="E37" s="2"/>
      <c r="F37" s="2">
        <f>2011-4</f>
        <v>2007</v>
      </c>
      <c r="G37" s="2">
        <v>-4</v>
      </c>
      <c r="H37" s="2">
        <v>1932</v>
      </c>
      <c r="I37" s="2">
        <v>194</v>
      </c>
      <c r="J37" s="2">
        <v>224</v>
      </c>
      <c r="K37" s="2"/>
      <c r="L37" s="2"/>
      <c r="M37" s="2">
        <v>250</v>
      </c>
      <c r="N37" s="2">
        <v>94</v>
      </c>
      <c r="O37" s="2"/>
      <c r="P37" s="2"/>
      <c r="Q37" s="2"/>
      <c r="R37" s="2"/>
    </row>
    <row r="38" spans="1:18" ht="15" x14ac:dyDescent="0.15">
      <c r="A38" s="12">
        <v>32</v>
      </c>
      <c r="B38" s="4" t="s">
        <v>35</v>
      </c>
      <c r="C38" s="2">
        <v>7276</v>
      </c>
      <c r="D38" s="2">
        <v>2100</v>
      </c>
      <c r="E38" s="2"/>
      <c r="F38" s="2">
        <v>3042</v>
      </c>
      <c r="G38" s="2"/>
      <c r="H38" s="2">
        <v>1415</v>
      </c>
      <c r="I38" s="2">
        <v>115</v>
      </c>
      <c r="J38" s="2">
        <v>294</v>
      </c>
      <c r="K38" s="2"/>
      <c r="L38" s="2"/>
      <c r="M38" s="2">
        <v>150</v>
      </c>
      <c r="N38" s="2">
        <v>113</v>
      </c>
      <c r="O38" s="2">
        <v>45</v>
      </c>
      <c r="P38" s="2"/>
      <c r="Q38" s="2">
        <v>2</v>
      </c>
      <c r="R38" s="2"/>
    </row>
    <row r="39" spans="1:18" ht="15" x14ac:dyDescent="0.15">
      <c r="A39" s="12">
        <v>33</v>
      </c>
      <c r="B39" s="4" t="s">
        <v>36</v>
      </c>
      <c r="C39" s="2">
        <v>6342</v>
      </c>
      <c r="D39" s="2">
        <v>2400</v>
      </c>
      <c r="E39" s="2"/>
      <c r="F39" s="2">
        <f>1719-8</f>
        <v>1711</v>
      </c>
      <c r="G39" s="2">
        <v>-8</v>
      </c>
      <c r="H39" s="2">
        <v>1677</v>
      </c>
      <c r="I39" s="2">
        <v>115</v>
      </c>
      <c r="J39" s="2">
        <v>136</v>
      </c>
      <c r="K39" s="2"/>
      <c r="L39" s="2">
        <v>140</v>
      </c>
      <c r="M39" s="2">
        <v>50</v>
      </c>
      <c r="N39" s="2">
        <v>86</v>
      </c>
      <c r="O39" s="2"/>
      <c r="P39" s="2">
        <v>20</v>
      </c>
      <c r="Q39" s="2">
        <v>7</v>
      </c>
      <c r="R39" s="2"/>
    </row>
    <row r="40" spans="1:18" ht="15" x14ac:dyDescent="0.15">
      <c r="A40" s="12">
        <v>34</v>
      </c>
      <c r="B40" s="4" t="s">
        <v>37</v>
      </c>
      <c r="C40" s="2">
        <v>4635</v>
      </c>
      <c r="D40" s="2">
        <v>600</v>
      </c>
      <c r="E40" s="2"/>
      <c r="F40" s="2">
        <f>2429-6</f>
        <v>2423</v>
      </c>
      <c r="G40" s="2">
        <v>-6</v>
      </c>
      <c r="H40" s="2">
        <v>732</v>
      </c>
      <c r="I40" s="2">
        <v>115</v>
      </c>
      <c r="J40" s="2">
        <v>206</v>
      </c>
      <c r="K40" s="2"/>
      <c r="L40" s="2">
        <v>100</v>
      </c>
      <c r="M40" s="2">
        <v>250</v>
      </c>
      <c r="N40" s="2">
        <v>132</v>
      </c>
      <c r="O40" s="2">
        <v>45</v>
      </c>
      <c r="P40" s="2">
        <v>14</v>
      </c>
      <c r="Q40" s="2">
        <v>18</v>
      </c>
      <c r="R40" s="2"/>
    </row>
    <row r="41" spans="1:18" ht="15" x14ac:dyDescent="0.15">
      <c r="A41" s="12">
        <v>35</v>
      </c>
      <c r="B41" s="4" t="s">
        <v>38</v>
      </c>
      <c r="C41" s="2">
        <v>4620</v>
      </c>
      <c r="D41" s="2">
        <v>1800</v>
      </c>
      <c r="E41" s="2"/>
      <c r="F41" s="2">
        <v>2257</v>
      </c>
      <c r="G41" s="2"/>
      <c r="H41" s="2">
        <v>50</v>
      </c>
      <c r="I41" s="2">
        <v>137</v>
      </c>
      <c r="J41" s="2">
        <v>194</v>
      </c>
      <c r="K41" s="2"/>
      <c r="L41" s="2"/>
      <c r="M41" s="2">
        <v>50</v>
      </c>
      <c r="N41" s="2">
        <v>85</v>
      </c>
      <c r="O41" s="2">
        <v>15</v>
      </c>
      <c r="P41" s="2">
        <v>30</v>
      </c>
      <c r="Q41" s="2">
        <v>2</v>
      </c>
      <c r="R41" s="2"/>
    </row>
    <row r="42" spans="1:18" ht="15" x14ac:dyDescent="0.15">
      <c r="A42" s="12">
        <v>36</v>
      </c>
      <c r="B42" s="4" t="s">
        <v>39</v>
      </c>
      <c r="C42" s="2">
        <v>4441</v>
      </c>
      <c r="D42" s="2">
        <v>1800</v>
      </c>
      <c r="E42" s="2"/>
      <c r="F42" s="2">
        <v>1782</v>
      </c>
      <c r="G42" s="2"/>
      <c r="H42" s="2">
        <v>534</v>
      </c>
      <c r="I42" s="2">
        <v>115</v>
      </c>
      <c r="J42" s="2">
        <v>116</v>
      </c>
      <c r="K42" s="2"/>
      <c r="L42" s="2"/>
      <c r="M42" s="2"/>
      <c r="N42" s="2">
        <v>60</v>
      </c>
      <c r="O42" s="2">
        <v>15</v>
      </c>
      <c r="P42" s="2">
        <v>10</v>
      </c>
      <c r="Q42" s="2">
        <v>9</v>
      </c>
      <c r="R42" s="2"/>
    </row>
    <row r="43" spans="1:18" ht="15" x14ac:dyDescent="0.15">
      <c r="A43" s="12">
        <v>37</v>
      </c>
      <c r="B43" s="4" t="s">
        <v>40</v>
      </c>
      <c r="C43" s="2">
        <v>4723</v>
      </c>
      <c r="D43" s="2">
        <v>1200</v>
      </c>
      <c r="E43" s="2"/>
      <c r="F43" s="2">
        <f>2486-19</f>
        <v>2467</v>
      </c>
      <c r="G43" s="2">
        <v>-19</v>
      </c>
      <c r="H43" s="2">
        <v>80</v>
      </c>
      <c r="I43" s="2">
        <v>115</v>
      </c>
      <c r="J43" s="2">
        <v>217</v>
      </c>
      <c r="K43" s="2"/>
      <c r="L43" s="2"/>
      <c r="M43" s="2">
        <v>420</v>
      </c>
      <c r="N43" s="2">
        <v>171</v>
      </c>
      <c r="O43" s="2"/>
      <c r="P43" s="2">
        <v>30</v>
      </c>
      <c r="Q43" s="2">
        <v>23</v>
      </c>
      <c r="R43" s="2"/>
    </row>
    <row r="44" spans="1:18" ht="15" x14ac:dyDescent="0.15">
      <c r="A44" s="12">
        <v>38</v>
      </c>
      <c r="B44" s="4" t="s">
        <v>41</v>
      </c>
      <c r="C44" s="2">
        <v>4564</v>
      </c>
      <c r="D44" s="2">
        <v>1500</v>
      </c>
      <c r="E44" s="2"/>
      <c r="F44" s="2">
        <v>2109</v>
      </c>
      <c r="G44" s="2"/>
      <c r="H44" s="2">
        <v>200</v>
      </c>
      <c r="I44" s="2">
        <v>183</v>
      </c>
      <c r="J44" s="2">
        <v>176</v>
      </c>
      <c r="K44" s="2"/>
      <c r="L44" s="2"/>
      <c r="M44" s="2">
        <v>250</v>
      </c>
      <c r="N44" s="2">
        <v>103</v>
      </c>
      <c r="O44" s="2">
        <v>30</v>
      </c>
      <c r="P44" s="2">
        <v>8</v>
      </c>
      <c r="Q44" s="2">
        <v>5</v>
      </c>
      <c r="R44" s="2"/>
    </row>
    <row r="45" spans="1:18" ht="30" x14ac:dyDescent="0.15">
      <c r="A45" s="12">
        <v>39</v>
      </c>
      <c r="B45" s="4" t="s">
        <v>42</v>
      </c>
      <c r="C45" s="2">
        <v>1786</v>
      </c>
      <c r="D45" s="2">
        <v>1500</v>
      </c>
      <c r="E45" s="2"/>
      <c r="F45" s="2">
        <v>48</v>
      </c>
      <c r="G45" s="2"/>
      <c r="H45" s="2"/>
      <c r="I45" s="2">
        <v>115</v>
      </c>
      <c r="J45" s="2">
        <v>42</v>
      </c>
      <c r="K45" s="2"/>
      <c r="L45" s="2"/>
      <c r="M45" s="2">
        <v>50</v>
      </c>
      <c r="N45" s="2">
        <v>14</v>
      </c>
      <c r="O45" s="2">
        <v>15</v>
      </c>
      <c r="P45" s="2"/>
      <c r="Q45" s="2">
        <v>2</v>
      </c>
      <c r="R45" s="2"/>
    </row>
    <row r="46" spans="1:18" ht="15" x14ac:dyDescent="0.15">
      <c r="A46" s="12">
        <v>40</v>
      </c>
      <c r="B46" s="4" t="s">
        <v>43</v>
      </c>
      <c r="C46" s="2">
        <v>185</v>
      </c>
      <c r="D46" s="2"/>
      <c r="E46" s="2"/>
      <c r="F46" s="2">
        <v>12</v>
      </c>
      <c r="G46" s="2"/>
      <c r="H46" s="2"/>
      <c r="I46" s="2">
        <v>115</v>
      </c>
      <c r="J46" s="2">
        <v>4</v>
      </c>
      <c r="K46" s="2"/>
      <c r="L46" s="2"/>
      <c r="M46" s="2">
        <v>50</v>
      </c>
      <c r="N46" s="2">
        <v>4</v>
      </c>
      <c r="O46" s="2"/>
      <c r="P46" s="2"/>
      <c r="Q46" s="2"/>
      <c r="R46" s="2"/>
    </row>
    <row r="47" spans="1:18" ht="20.25" x14ac:dyDescent="0.15">
      <c r="A47" s="5" t="s">
        <v>44</v>
      </c>
      <c r="B47" s="5"/>
    </row>
  </sheetData>
  <mergeCells count="17">
    <mergeCell ref="A2:R2"/>
    <mergeCell ref="F4:G4"/>
    <mergeCell ref="J4:K4"/>
    <mergeCell ref="D4:E4"/>
    <mergeCell ref="C4:C5"/>
    <mergeCell ref="B4:B5"/>
    <mergeCell ref="N4:N5"/>
    <mergeCell ref="O4:O5"/>
    <mergeCell ref="P4:P5"/>
    <mergeCell ref="Q4:Q5"/>
    <mergeCell ref="R4:R5"/>
    <mergeCell ref="A6:B6"/>
    <mergeCell ref="A4:A5"/>
    <mergeCell ref="I4:I5"/>
    <mergeCell ref="L4:L5"/>
    <mergeCell ref="M4:M5"/>
    <mergeCell ref="H4:H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唐洪艳:校对</cp:lastModifiedBy>
  <cp:lastPrinted>2024-11-28T10:58:56Z</cp:lastPrinted>
  <dcterms:created xsi:type="dcterms:W3CDTF">2024-11-30T06:28:20Z</dcterms:created>
  <dcterms:modified xsi:type="dcterms:W3CDTF">2024-11-28T10:59:32Z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