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<sst xmlns="http://schemas.openxmlformats.org/spreadsheetml/2006/main" count="56" uniqueCount="55">
  <si>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序号</t>
  </si>
  <si>
    <t>因素法分配金额总计</t>
  </si>
  <si>
    <t>按区划因素分配金额</t>
  </si>
  <si>
    <t>2022年各区县常住人口数</t>
  </si>
  <si>
    <t>各区县常住人口占总人口比重（%）</t>
  </si>
  <si>
    <t>万州区</t>
  </si>
  <si>
    <t>黔江区</t>
  </si>
  <si>
    <t>——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</si>
  <si>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</si>
  <si>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</si>
  <si>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</si>
  <si>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</si>
  <si>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</si>
  <si>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</si>
  <si>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</si>
  <si>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</si>
  <si>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渝北区</t>
  </si>
  <si>
    <t>巴南区</t>
  </si>
  <si>
    <t>长寿区</t>
  </si>
  <si>
    <t>江津区</t>
  </si>
  <si>
    <t>合川区</t>
  </si>
  <si>
    <t>永川区</t>
  </si>
  <si>
    <t>南川区</t>
  </si>
  <si>
    <t>綦江区</t>
  </si>
  <si>
    <t>大足区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</si>
  <si>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</si>
  <si>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</si>
  <si>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</si>
  <si>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</si>
  <si>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</si>
  <si>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</si>
  <si>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</si>
  <si>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</si>
  <si>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</si>
  <si>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</si>
  <si>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r>
      <t xml:space="preserve">忠 </t>
    </r>
    <r>
      <rPr>
        <sz val="10.5"/>
        <color indexed="8"/>
        <rFont val="方正仿宋_GBK"/>
        <family val="4"/>
      </rPr>
      <t xml:space="preserve"> </t>
    </r>
    <r>
      <rPr>
        <sz val="10.5"/>
        <color indexed="8"/>
        <rFont val="方正仿宋_GBK"/>
        <family val="4"/>
      </rPr>
      <t>县</t>
    </r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</si>
  <si>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</si>
  <si>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</si>
  <si>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</si>
  <si>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</si>
  <si>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</si>
  <si>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</si>
  <si>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</si>
  <si>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</si>
  <si>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万盛经开区</t>
  </si>
  <si>
    <t>两江新区</t>
  </si>
  <si>
    <t>高新区</t>
  </si>
  <si>
    <t>按人口因素分配金额</t>
  </si>
  <si>
    <t>合计</t>
  </si>
  <si>
    <t>区县</t>
  </si>
  <si>
    <t>公立医院改革与高质量发展示范项目分配金额</t>
  </si>
  <si>
    <t>合计分配金额</t>
  </si>
  <si>
    <t>附件</t>
  </si>
  <si>
    <t>单位：万元、万人</t>
  </si>
  <si>
    <t>重庆市提前下达2024年医疗服务与保障能力提升
（公立医院综合改革）中央补助资金分配表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</si>
</sst>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方正仿宋_GBK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方正黑体_GBK"/>
      <family val="4"/>
    </font>
    <font>
      <sz val="14"/>
      <color indexed="8"/>
      <name val="方正小标宋_GBK"/>
      <family val="4"/>
    </font>
    <font>
      <b/>
      <sz val="10.5"/>
      <color indexed="8"/>
      <name val="方正仿宋_GBK"/>
      <family val="4"/>
    </font>
    <font>
      <sz val="11"/>
      <color indexed="8"/>
      <name val="方正仿宋_GBK"/>
      <family val="4"/>
    </font>
    <font>
      <sz val="18"/>
      <color indexed="8"/>
      <name val="方正小标宋_GBK"/>
      <family val="4"/>
    </font>
    <font>
      <sz val="12"/>
      <color indexed="8"/>
      <name val="方正黑体_GBK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方正黑体_GBK"/>
      <family val="4"/>
    </font>
    <font>
      <sz val="10.5"/>
      <color rgb="FF000000"/>
      <name val="方正仿宋_GBK"/>
      <family val="4"/>
    </font>
    <font>
      <sz val="14"/>
      <color theme="1"/>
      <name val="方正小标宋_GBK"/>
      <family val="4"/>
    </font>
    <font>
      <sz val="11"/>
      <color theme="1"/>
      <name val="方正仿宋_GBK"/>
      <family val="4"/>
    </font>
    <font>
      <b/>
      <sz val="10.5"/>
      <color rgb="FF000000"/>
      <name val="方正仿宋_GBK"/>
      <family val="4"/>
    </font>
    <font>
      <sz val="18"/>
      <color theme="1"/>
      <name val="方正小标宋_GBK"/>
      <family val="4"/>
    </font>
    <font>
      <sz val="12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O31" sqref="O31"/>
    </sheetView>
  </sheetViews>
  <sheetFormatPr defaultColWidth="9.140625" defaultRowHeight="15"/>
  <cols>
    <col min="1" max="1" width="6.00390625" style="0" customWidth="1"/>
    <col min="2" max="2" width="12.421875" style="0" customWidth="1"/>
    <col min="3" max="3" width="10.7109375" style="0" customWidth="1"/>
    <col min="4" max="4" width="10.8515625" style="0" customWidth="1"/>
    <col min="5" max="5" width="8.57421875" style="0" customWidth="1"/>
    <col min="6" max="6" width="9.140625" style="0" customWidth="1"/>
    <col min="7" max="9" width="10.421875" style="0" customWidth="1"/>
  </cols>
  <sheetData>
    <row r="1" ht="22.5" customHeight="1">
      <c r="A1" s="18" t="s">
        <v>52</v>
      </c>
    </row>
    <row r="2" spans="1:9" ht="54.75" customHeight="1">
      <c r="A2" s="17" t="s">
        <v>54</v>
      </c>
      <c r="B2" s="17"/>
      <c r="C2" s="17"/>
      <c r="D2" s="17"/>
      <c r="E2" s="17"/>
      <c r="F2" s="17"/>
      <c r="G2" s="17"/>
      <c r="H2" s="17"/>
      <c r="I2" s="17"/>
    </row>
    <row r="3" spans="1:9" ht="15" customHeight="1">
      <c r="A3" s="7"/>
      <c r="B3" s="7"/>
      <c r="C3" s="7"/>
      <c r="D3" s="7"/>
      <c r="E3" s="7"/>
      <c r="F3" s="7"/>
      <c r="G3" s="7"/>
      <c r="H3" s="10" t="s">
        <v>53</v>
      </c>
      <c r="I3" s="10"/>
    </row>
    <row r="4" spans="1:9" ht="24" customHeight="1">
      <c r="A4" s="9" t="s">
        <v>0</v>
      </c>
      <c r="B4" s="9" t="s">
        <v>49</v>
      </c>
      <c r="C4" s="9" t="s">
        <v>51</v>
      </c>
      <c r="D4" s="15" t="s">
        <v>1</v>
      </c>
      <c r="E4" s="16"/>
      <c r="F4" s="16"/>
      <c r="G4" s="16"/>
      <c r="H4" s="16"/>
      <c r="I4" s="9" t="s">
        <v>50</v>
      </c>
    </row>
    <row r="5" spans="1:9" ht="16.5" customHeight="1">
      <c r="A5" s="9"/>
      <c r="B5" s="9"/>
      <c r="C5" s="9"/>
      <c r="D5" s="9"/>
      <c r="E5" s="12" t="s">
        <v>2</v>
      </c>
      <c r="F5" s="13" t="s">
        <v>47</v>
      </c>
      <c r="G5" s="14"/>
      <c r="H5" s="14"/>
      <c r="I5" s="9"/>
    </row>
    <row r="6" spans="1:9" ht="57" customHeight="1">
      <c r="A6" s="9"/>
      <c r="B6" s="9"/>
      <c r="C6" s="9"/>
      <c r="D6" s="9"/>
      <c r="E6" s="9"/>
      <c r="F6" s="9"/>
      <c r="G6" s="1" t="s">
        <v>3</v>
      </c>
      <c r="H6" s="8" t="s">
        <v>4</v>
      </c>
      <c r="I6" s="9"/>
    </row>
    <row r="7" spans="1:9" ht="14.25" customHeight="1">
      <c r="A7" s="11" t="s">
        <v>48</v>
      </c>
      <c r="B7" s="11"/>
      <c r="C7" s="4">
        <f>SUM(C8:C48)</f>
        <v>10282</v>
      </c>
      <c r="D7" s="2">
        <v>5282</v>
      </c>
      <c r="E7" s="2">
        <v>2560</v>
      </c>
      <c r="F7" s="4">
        <f>SUM(F8:F48)</f>
        <v>2722</v>
      </c>
      <c r="G7" s="2">
        <v>3164.1</v>
      </c>
      <c r="H7" s="6">
        <f>SUM(H8:H48)</f>
        <v>100.00000000000001</v>
      </c>
      <c r="I7" s="3"/>
    </row>
    <row r="8" spans="1:9" ht="14.25" customHeight="1">
      <c r="A8" s="2">
        <v>1</v>
      </c>
      <c r="B8" s="2" t="s">
        <v>5</v>
      </c>
      <c r="C8" s="4">
        <f>D8+I8</f>
        <v>175</v>
      </c>
      <c r="D8" s="4">
        <f>E8+F8</f>
        <v>175</v>
      </c>
      <c r="E8" s="5">
        <v>40</v>
      </c>
      <c r="F8" s="4">
        <f>ROUND(H8*2722/100,0)</f>
        <v>135</v>
      </c>
      <c r="G8" s="2">
        <v>156.43</v>
      </c>
      <c r="H8" s="6">
        <v>4.95</v>
      </c>
      <c r="I8" s="3"/>
    </row>
    <row r="9" spans="1:9" ht="14.25" customHeight="1">
      <c r="A9" s="2">
        <v>2</v>
      </c>
      <c r="B9" s="2" t="s">
        <v>6</v>
      </c>
      <c r="C9" s="4">
        <f aca="true" t="shared" si="0" ref="C9:C48">D9+I9</f>
        <v>5000</v>
      </c>
      <c r="D9" s="4">
        <f aca="true" t="shared" si="1" ref="D9:D48">E9+F9</f>
        <v>0</v>
      </c>
      <c r="E9" s="5">
        <v>0</v>
      </c>
      <c r="F9" s="4">
        <v>0</v>
      </c>
      <c r="G9" s="2" t="s">
        <v>7</v>
      </c>
      <c r="H9" s="2" t="s">
        <v>7</v>
      </c>
      <c r="I9" s="2">
        <v>5000</v>
      </c>
    </row>
    <row r="10" spans="1:9" ht="14.25" customHeight="1">
      <c r="A10" s="2">
        <v>3</v>
      </c>
      <c r="B10" s="2" t="s">
        <v>8</v>
      </c>
      <c r="C10" s="4">
        <f t="shared" si="0"/>
        <v>136</v>
      </c>
      <c r="D10" s="4">
        <f t="shared" si="1"/>
        <v>136</v>
      </c>
      <c r="E10" s="5">
        <v>40</v>
      </c>
      <c r="F10" s="4">
        <f aca="true" t="shared" si="2" ref="F10:F48">ROUND(H10*2722/100,0)</f>
        <v>96</v>
      </c>
      <c r="G10" s="2">
        <v>111.52</v>
      </c>
      <c r="H10" s="6">
        <f aca="true" t="shared" si="3" ref="H10:H48">ROUND(G10/3164.1*100,2)</f>
        <v>3.52</v>
      </c>
      <c r="I10" s="3"/>
    </row>
    <row r="11" spans="1:9" ht="14.25" customHeight="1">
      <c r="A11" s="2">
        <v>4</v>
      </c>
      <c r="B11" s="2" t="s">
        <v>9</v>
      </c>
      <c r="C11" s="4">
        <f t="shared" si="0"/>
        <v>90</v>
      </c>
      <c r="D11" s="4">
        <f t="shared" si="1"/>
        <v>90</v>
      </c>
      <c r="E11" s="5">
        <v>40</v>
      </c>
      <c r="F11" s="4">
        <f t="shared" si="2"/>
        <v>50</v>
      </c>
      <c r="G11" s="2">
        <v>57.77</v>
      </c>
      <c r="H11" s="6">
        <f t="shared" si="3"/>
        <v>1.83</v>
      </c>
      <c r="I11" s="3"/>
    </row>
    <row r="12" spans="1:9" ht="14.25" customHeight="1">
      <c r="A12" s="2">
        <v>5</v>
      </c>
      <c r="B12" s="2" t="s">
        <v>10</v>
      </c>
      <c r="C12" s="4">
        <f t="shared" si="0"/>
        <v>77</v>
      </c>
      <c r="D12" s="4">
        <f t="shared" si="1"/>
        <v>77</v>
      </c>
      <c r="E12" s="5">
        <v>40</v>
      </c>
      <c r="F12" s="4">
        <v>37</v>
      </c>
      <c r="G12" s="2">
        <v>43.56</v>
      </c>
      <c r="H12" s="6">
        <f t="shared" si="3"/>
        <v>1.38</v>
      </c>
      <c r="I12" s="3"/>
    </row>
    <row r="13" spans="1:9" ht="14.25" customHeight="1">
      <c r="A13" s="2">
        <v>6</v>
      </c>
      <c r="B13" s="2" t="s">
        <v>11</v>
      </c>
      <c r="C13" s="4">
        <f t="shared" si="0"/>
        <v>121</v>
      </c>
      <c r="D13" s="4">
        <f t="shared" si="1"/>
        <v>121</v>
      </c>
      <c r="E13" s="5">
        <v>40</v>
      </c>
      <c r="F13" s="4">
        <f t="shared" si="2"/>
        <v>81</v>
      </c>
      <c r="G13" s="2">
        <v>94.54</v>
      </c>
      <c r="H13" s="6">
        <f t="shared" si="3"/>
        <v>2.99</v>
      </c>
      <c r="I13" s="3"/>
    </row>
    <row r="14" spans="1:9" ht="14.25" customHeight="1">
      <c r="A14" s="2">
        <v>7</v>
      </c>
      <c r="B14" s="2" t="s">
        <v>12</v>
      </c>
      <c r="C14" s="4">
        <f t="shared" si="0"/>
        <v>138</v>
      </c>
      <c r="D14" s="4">
        <f t="shared" si="1"/>
        <v>138</v>
      </c>
      <c r="E14" s="5">
        <v>40</v>
      </c>
      <c r="F14" s="4">
        <f t="shared" si="2"/>
        <v>98</v>
      </c>
      <c r="G14" s="2">
        <v>114.15</v>
      </c>
      <c r="H14" s="6">
        <f t="shared" si="3"/>
        <v>3.61</v>
      </c>
      <c r="I14" s="3"/>
    </row>
    <row r="15" spans="1:9" ht="14.25" customHeight="1">
      <c r="A15" s="2">
        <v>8</v>
      </c>
      <c r="B15" s="2" t="s">
        <v>13</v>
      </c>
      <c r="C15" s="4">
        <f t="shared" si="0"/>
        <v>157</v>
      </c>
      <c r="D15" s="4">
        <f t="shared" si="1"/>
        <v>157</v>
      </c>
      <c r="E15" s="5">
        <v>40</v>
      </c>
      <c r="F15" s="4">
        <f t="shared" si="2"/>
        <v>117</v>
      </c>
      <c r="G15" s="2">
        <v>135.82</v>
      </c>
      <c r="H15" s="6">
        <f t="shared" si="3"/>
        <v>4.29</v>
      </c>
      <c r="I15" s="3"/>
    </row>
    <row r="16" spans="1:9" ht="14.25" customHeight="1">
      <c r="A16" s="2">
        <v>9</v>
      </c>
      <c r="B16" s="2" t="s">
        <v>14</v>
      </c>
      <c r="C16" s="4">
        <f t="shared" si="0"/>
        <v>144</v>
      </c>
      <c r="D16" s="4">
        <f t="shared" si="1"/>
        <v>144</v>
      </c>
      <c r="E16" s="5">
        <v>40</v>
      </c>
      <c r="F16" s="4">
        <f t="shared" si="2"/>
        <v>104</v>
      </c>
      <c r="G16" s="2">
        <v>120.8</v>
      </c>
      <c r="H16" s="6">
        <f t="shared" si="3"/>
        <v>3.82</v>
      </c>
      <c r="I16" s="3"/>
    </row>
    <row r="17" spans="1:9" ht="14.25" customHeight="1">
      <c r="A17" s="2">
        <v>10</v>
      </c>
      <c r="B17" s="2" t="s">
        <v>15</v>
      </c>
      <c r="C17" s="4">
        <f t="shared" si="0"/>
        <v>112</v>
      </c>
      <c r="D17" s="4">
        <f t="shared" si="1"/>
        <v>112</v>
      </c>
      <c r="E17" s="5">
        <v>40</v>
      </c>
      <c r="F17" s="4">
        <f t="shared" si="2"/>
        <v>72</v>
      </c>
      <c r="G17" s="2">
        <v>84</v>
      </c>
      <c r="H17" s="6">
        <f t="shared" si="3"/>
        <v>2.65</v>
      </c>
      <c r="I17" s="3"/>
    </row>
    <row r="18" spans="1:9" ht="14.25" customHeight="1">
      <c r="A18" s="2">
        <v>11</v>
      </c>
      <c r="B18" s="2" t="s">
        <v>16</v>
      </c>
      <c r="C18" s="4">
        <f t="shared" si="0"/>
        <v>175</v>
      </c>
      <c r="D18" s="4">
        <f t="shared" si="1"/>
        <v>175</v>
      </c>
      <c r="E18" s="5">
        <v>40</v>
      </c>
      <c r="F18" s="4">
        <f t="shared" si="2"/>
        <v>135</v>
      </c>
      <c r="G18" s="2">
        <v>157.41</v>
      </c>
      <c r="H18" s="6">
        <f t="shared" si="3"/>
        <v>4.97</v>
      </c>
      <c r="I18" s="3"/>
    </row>
    <row r="19" spans="1:9" ht="14.25" customHeight="1">
      <c r="A19" s="2">
        <v>12</v>
      </c>
      <c r="B19" s="2" t="s">
        <v>17</v>
      </c>
      <c r="C19" s="4">
        <f t="shared" si="0"/>
        <v>143</v>
      </c>
      <c r="D19" s="4">
        <f t="shared" si="1"/>
        <v>143</v>
      </c>
      <c r="E19" s="5">
        <v>40</v>
      </c>
      <c r="F19" s="4">
        <f t="shared" si="2"/>
        <v>103</v>
      </c>
      <c r="G19" s="2">
        <v>119.55</v>
      </c>
      <c r="H19" s="6">
        <f t="shared" si="3"/>
        <v>3.78</v>
      </c>
      <c r="I19" s="3"/>
    </row>
    <row r="20" spans="1:9" ht="14.25" customHeight="1">
      <c r="A20" s="2">
        <v>13</v>
      </c>
      <c r="B20" s="2" t="s">
        <v>18</v>
      </c>
      <c r="C20" s="4">
        <f t="shared" si="0"/>
        <v>99</v>
      </c>
      <c r="D20" s="4">
        <f t="shared" si="1"/>
        <v>99</v>
      </c>
      <c r="E20" s="5">
        <v>40</v>
      </c>
      <c r="F20" s="4">
        <f t="shared" si="2"/>
        <v>59</v>
      </c>
      <c r="G20" s="2">
        <v>68.75</v>
      </c>
      <c r="H20" s="6">
        <f t="shared" si="3"/>
        <v>2.17</v>
      </c>
      <c r="I20" s="3"/>
    </row>
    <row r="21" spans="1:9" ht="14.25" customHeight="1">
      <c r="A21" s="2">
        <v>14</v>
      </c>
      <c r="B21" s="2" t="s">
        <v>19</v>
      </c>
      <c r="C21" s="4">
        <f t="shared" si="0"/>
        <v>156</v>
      </c>
      <c r="D21" s="4">
        <f t="shared" si="1"/>
        <v>156</v>
      </c>
      <c r="E21" s="5">
        <v>40</v>
      </c>
      <c r="F21" s="4">
        <v>116</v>
      </c>
      <c r="G21" s="2">
        <v>135.38</v>
      </c>
      <c r="H21" s="6">
        <f t="shared" si="3"/>
        <v>4.28</v>
      </c>
      <c r="I21" s="3"/>
    </row>
    <row r="22" spans="1:9" ht="14.25" customHeight="1">
      <c r="A22" s="2">
        <v>15</v>
      </c>
      <c r="B22" s="2" t="s">
        <v>20</v>
      </c>
      <c r="C22" s="4">
        <f t="shared" si="0"/>
        <v>146</v>
      </c>
      <c r="D22" s="4">
        <f t="shared" si="1"/>
        <v>146</v>
      </c>
      <c r="E22" s="5">
        <v>40</v>
      </c>
      <c r="F22" s="4">
        <f t="shared" si="2"/>
        <v>106</v>
      </c>
      <c r="G22" s="2">
        <v>123.4</v>
      </c>
      <c r="H22" s="6">
        <f t="shared" si="3"/>
        <v>3.9</v>
      </c>
      <c r="I22" s="3"/>
    </row>
    <row r="23" spans="1:9" ht="14.25" customHeight="1">
      <c r="A23" s="2">
        <v>16</v>
      </c>
      <c r="B23" s="2" t="s">
        <v>21</v>
      </c>
      <c r="C23" s="4">
        <f t="shared" si="0"/>
        <v>139</v>
      </c>
      <c r="D23" s="4">
        <f t="shared" si="1"/>
        <v>139</v>
      </c>
      <c r="E23" s="5">
        <v>40</v>
      </c>
      <c r="F23" s="4">
        <f t="shared" si="2"/>
        <v>99</v>
      </c>
      <c r="G23" s="2">
        <v>114.68</v>
      </c>
      <c r="H23" s="6">
        <f t="shared" si="3"/>
        <v>3.62</v>
      </c>
      <c r="I23" s="3"/>
    </row>
    <row r="24" spans="1:9" ht="14.25" customHeight="1">
      <c r="A24" s="2">
        <v>17</v>
      </c>
      <c r="B24" s="2" t="s">
        <v>22</v>
      </c>
      <c r="C24" s="4">
        <f t="shared" si="0"/>
        <v>89</v>
      </c>
      <c r="D24" s="4">
        <f t="shared" si="1"/>
        <v>89</v>
      </c>
      <c r="E24" s="5">
        <v>40</v>
      </c>
      <c r="F24" s="4">
        <f t="shared" si="2"/>
        <v>49</v>
      </c>
      <c r="G24" s="2">
        <v>57.12</v>
      </c>
      <c r="H24" s="6">
        <f t="shared" si="3"/>
        <v>1.81</v>
      </c>
      <c r="I24" s="3"/>
    </row>
    <row r="25" spans="1:9" ht="14.25" customHeight="1">
      <c r="A25" s="2">
        <v>18</v>
      </c>
      <c r="B25" s="2" t="s">
        <v>23</v>
      </c>
      <c r="C25" s="4">
        <f t="shared" si="0"/>
        <v>106</v>
      </c>
      <c r="D25" s="4">
        <f t="shared" si="1"/>
        <v>106</v>
      </c>
      <c r="E25" s="5">
        <v>40</v>
      </c>
      <c r="F25" s="4">
        <f t="shared" si="2"/>
        <v>66</v>
      </c>
      <c r="G25" s="2">
        <v>77</v>
      </c>
      <c r="H25" s="6">
        <f t="shared" si="3"/>
        <v>2.43</v>
      </c>
      <c r="I25" s="3"/>
    </row>
    <row r="26" spans="1:9" ht="14.25" customHeight="1">
      <c r="A26" s="2">
        <v>19</v>
      </c>
      <c r="B26" s="2" t="s">
        <v>24</v>
      </c>
      <c r="C26" s="4">
        <f t="shared" si="0"/>
        <v>112</v>
      </c>
      <c r="D26" s="4">
        <f t="shared" si="1"/>
        <v>112</v>
      </c>
      <c r="E26" s="5">
        <v>40</v>
      </c>
      <c r="F26" s="4">
        <f t="shared" si="2"/>
        <v>72</v>
      </c>
      <c r="G26" s="2">
        <v>83.44</v>
      </c>
      <c r="H26" s="6">
        <f t="shared" si="3"/>
        <v>2.64</v>
      </c>
      <c r="I26" s="3"/>
    </row>
    <row r="27" spans="1:9" ht="14.25" customHeight="1">
      <c r="A27" s="2">
        <v>20</v>
      </c>
      <c r="B27" s="2" t="s">
        <v>25</v>
      </c>
      <c r="C27" s="4">
        <f t="shared" si="0"/>
        <v>106</v>
      </c>
      <c r="D27" s="4">
        <f t="shared" si="1"/>
        <v>106</v>
      </c>
      <c r="E27" s="5">
        <v>40</v>
      </c>
      <c r="F27" s="4">
        <f t="shared" si="2"/>
        <v>66</v>
      </c>
      <c r="G27" s="2">
        <v>76.3</v>
      </c>
      <c r="H27" s="6">
        <f t="shared" si="3"/>
        <v>2.41</v>
      </c>
      <c r="I27" s="3"/>
    </row>
    <row r="28" spans="1:9" ht="14.25" customHeight="1">
      <c r="A28" s="2">
        <v>21</v>
      </c>
      <c r="B28" s="2" t="s">
        <v>26</v>
      </c>
      <c r="C28" s="4">
        <f t="shared" si="0"/>
        <v>99</v>
      </c>
      <c r="D28" s="4">
        <f t="shared" si="1"/>
        <v>99</v>
      </c>
      <c r="E28" s="5">
        <v>40</v>
      </c>
      <c r="F28" s="4">
        <f t="shared" si="2"/>
        <v>59</v>
      </c>
      <c r="G28" s="2">
        <v>68.8</v>
      </c>
      <c r="H28" s="6">
        <f t="shared" si="3"/>
        <v>2.17</v>
      </c>
      <c r="I28" s="3"/>
    </row>
    <row r="29" spans="1:9" ht="14.25" customHeight="1">
      <c r="A29" s="2">
        <v>22</v>
      </c>
      <c r="B29" s="2" t="s">
        <v>27</v>
      </c>
      <c r="C29" s="4">
        <f t="shared" si="0"/>
        <v>99</v>
      </c>
      <c r="D29" s="4">
        <f t="shared" si="1"/>
        <v>99</v>
      </c>
      <c r="E29" s="5">
        <v>40</v>
      </c>
      <c r="F29" s="4">
        <f t="shared" si="2"/>
        <v>59</v>
      </c>
      <c r="G29" s="2">
        <v>68.11</v>
      </c>
      <c r="H29" s="6">
        <f t="shared" si="3"/>
        <v>2.15</v>
      </c>
      <c r="I29" s="3"/>
    </row>
    <row r="30" spans="1:9" ht="14.25" customHeight="1">
      <c r="A30" s="2">
        <v>23</v>
      </c>
      <c r="B30" s="2" t="s">
        <v>28</v>
      </c>
      <c r="C30" s="4">
        <f t="shared" si="0"/>
        <v>97</v>
      </c>
      <c r="D30" s="4">
        <f t="shared" si="1"/>
        <v>97</v>
      </c>
      <c r="E30" s="5">
        <v>40</v>
      </c>
      <c r="F30" s="4">
        <f t="shared" si="2"/>
        <v>57</v>
      </c>
      <c r="G30" s="2">
        <v>66.8</v>
      </c>
      <c r="H30" s="6">
        <f t="shared" si="3"/>
        <v>2.11</v>
      </c>
      <c r="I30" s="3"/>
    </row>
    <row r="31" spans="1:9" ht="14.25" customHeight="1">
      <c r="A31" s="2">
        <v>24</v>
      </c>
      <c r="B31" s="2" t="s">
        <v>29</v>
      </c>
      <c r="C31" s="4">
        <f t="shared" si="0"/>
        <v>143</v>
      </c>
      <c r="D31" s="4">
        <f t="shared" si="1"/>
        <v>143</v>
      </c>
      <c r="E31" s="5">
        <v>40</v>
      </c>
      <c r="F31" s="4">
        <f t="shared" si="2"/>
        <v>103</v>
      </c>
      <c r="G31" s="2">
        <v>119.95</v>
      </c>
      <c r="H31" s="6">
        <f t="shared" si="3"/>
        <v>3.79</v>
      </c>
      <c r="I31" s="3"/>
    </row>
    <row r="32" spans="1:9" ht="14.25" customHeight="1">
      <c r="A32" s="2">
        <v>25</v>
      </c>
      <c r="B32" s="2" t="s">
        <v>30</v>
      </c>
      <c r="C32" s="4">
        <f t="shared" si="0"/>
        <v>95</v>
      </c>
      <c r="D32" s="4">
        <f t="shared" si="1"/>
        <v>95</v>
      </c>
      <c r="E32" s="5">
        <v>40</v>
      </c>
      <c r="F32" s="4">
        <f t="shared" si="2"/>
        <v>55</v>
      </c>
      <c r="G32" s="2">
        <v>64.3</v>
      </c>
      <c r="H32" s="6">
        <f t="shared" si="3"/>
        <v>2.03</v>
      </c>
      <c r="I32" s="3"/>
    </row>
    <row r="33" spans="1:9" ht="14.25" customHeight="1">
      <c r="A33" s="2">
        <v>29</v>
      </c>
      <c r="B33" s="2" t="s">
        <v>31</v>
      </c>
      <c r="C33" s="4">
        <f t="shared" si="0"/>
        <v>71</v>
      </c>
      <c r="D33" s="4">
        <f t="shared" si="1"/>
        <v>71</v>
      </c>
      <c r="E33" s="5">
        <v>40</v>
      </c>
      <c r="F33" s="4">
        <f t="shared" si="2"/>
        <v>31</v>
      </c>
      <c r="G33" s="2">
        <v>35.76</v>
      </c>
      <c r="H33" s="6">
        <f t="shared" si="3"/>
        <v>1.13</v>
      </c>
      <c r="I33" s="3"/>
    </row>
    <row r="34" spans="1:9" ht="14.25" customHeight="1">
      <c r="A34" s="2">
        <v>26</v>
      </c>
      <c r="B34" s="2" t="s">
        <v>32</v>
      </c>
      <c r="C34" s="4">
        <f t="shared" si="0"/>
        <v>137</v>
      </c>
      <c r="D34" s="4">
        <f t="shared" si="1"/>
        <v>137</v>
      </c>
      <c r="E34" s="5">
        <v>120</v>
      </c>
      <c r="F34" s="4">
        <f t="shared" si="2"/>
        <v>17</v>
      </c>
      <c r="G34" s="2">
        <v>19.85</v>
      </c>
      <c r="H34" s="6">
        <f t="shared" si="3"/>
        <v>0.63</v>
      </c>
      <c r="I34" s="3"/>
    </row>
    <row r="35" spans="1:9" ht="14.25" customHeight="1">
      <c r="A35" s="2">
        <v>27</v>
      </c>
      <c r="B35" s="2" t="s">
        <v>33</v>
      </c>
      <c r="C35" s="4">
        <f t="shared" si="0"/>
        <v>168</v>
      </c>
      <c r="D35" s="4">
        <f t="shared" si="1"/>
        <v>168</v>
      </c>
      <c r="E35" s="5">
        <v>120</v>
      </c>
      <c r="F35" s="4">
        <f t="shared" si="2"/>
        <v>48</v>
      </c>
      <c r="G35" s="2">
        <v>55.3</v>
      </c>
      <c r="H35" s="6">
        <f t="shared" si="3"/>
        <v>1.75</v>
      </c>
      <c r="I35" s="3"/>
    </row>
    <row r="36" spans="1:9" ht="14.25" customHeight="1">
      <c r="A36" s="2">
        <v>28</v>
      </c>
      <c r="B36" s="2" t="s">
        <v>34</v>
      </c>
      <c r="C36" s="4">
        <f t="shared" si="0"/>
        <v>176</v>
      </c>
      <c r="D36" s="4">
        <f t="shared" si="1"/>
        <v>176</v>
      </c>
      <c r="E36" s="5">
        <v>120</v>
      </c>
      <c r="F36" s="4">
        <f t="shared" si="2"/>
        <v>56</v>
      </c>
      <c r="G36" s="2">
        <v>64.61</v>
      </c>
      <c r="H36" s="6">
        <f t="shared" si="3"/>
        <v>2.04</v>
      </c>
      <c r="I36" s="3"/>
    </row>
    <row r="37" spans="1:9" ht="14.25" customHeight="1">
      <c r="A37" s="2">
        <v>30</v>
      </c>
      <c r="B37" s="2" t="s">
        <v>35</v>
      </c>
      <c r="C37" s="4">
        <f t="shared" si="0"/>
        <v>182</v>
      </c>
      <c r="D37" s="4">
        <f t="shared" si="1"/>
        <v>182</v>
      </c>
      <c r="E37" s="5">
        <v>120</v>
      </c>
      <c r="F37" s="4">
        <f t="shared" si="2"/>
        <v>62</v>
      </c>
      <c r="G37" s="2">
        <v>71.53</v>
      </c>
      <c r="H37" s="6">
        <f t="shared" si="3"/>
        <v>2.26</v>
      </c>
      <c r="I37" s="3"/>
    </row>
    <row r="38" spans="1:9" ht="14.25" customHeight="1">
      <c r="A38" s="2">
        <v>31</v>
      </c>
      <c r="B38" s="2" t="s">
        <v>36</v>
      </c>
      <c r="C38" s="4">
        <f t="shared" si="0"/>
        <v>200</v>
      </c>
      <c r="D38" s="4">
        <f t="shared" si="1"/>
        <v>200</v>
      </c>
      <c r="E38" s="5">
        <v>120</v>
      </c>
      <c r="F38" s="4">
        <f t="shared" si="2"/>
        <v>80</v>
      </c>
      <c r="G38" s="2">
        <v>92.62</v>
      </c>
      <c r="H38" s="6">
        <f t="shared" si="3"/>
        <v>2.93</v>
      </c>
      <c r="I38" s="3"/>
    </row>
    <row r="39" spans="1:9" ht="14.25" customHeight="1">
      <c r="A39" s="2">
        <v>32</v>
      </c>
      <c r="B39" s="2" t="s">
        <v>37</v>
      </c>
      <c r="C39" s="4">
        <f t="shared" si="0"/>
        <v>184</v>
      </c>
      <c r="D39" s="4">
        <f t="shared" si="1"/>
        <v>184</v>
      </c>
      <c r="E39" s="5">
        <v>120</v>
      </c>
      <c r="F39" s="4">
        <f t="shared" si="2"/>
        <v>64</v>
      </c>
      <c r="G39" s="2">
        <v>74.42</v>
      </c>
      <c r="H39" s="6">
        <f t="shared" si="3"/>
        <v>2.35</v>
      </c>
      <c r="I39" s="3"/>
    </row>
    <row r="40" spans="1:9" ht="14.25" customHeight="1">
      <c r="A40" s="2">
        <v>33</v>
      </c>
      <c r="B40" s="2" t="s">
        <v>38</v>
      </c>
      <c r="C40" s="4">
        <f t="shared" si="0"/>
        <v>160</v>
      </c>
      <c r="D40" s="4">
        <f t="shared" si="1"/>
        <v>160</v>
      </c>
      <c r="E40" s="5">
        <v>120</v>
      </c>
      <c r="F40" s="4">
        <f t="shared" si="2"/>
        <v>40</v>
      </c>
      <c r="G40" s="2">
        <v>46.35</v>
      </c>
      <c r="H40" s="6">
        <f t="shared" si="3"/>
        <v>1.46</v>
      </c>
      <c r="I40" s="3"/>
    </row>
    <row r="41" spans="1:9" ht="14.25" customHeight="1">
      <c r="A41" s="2">
        <v>34</v>
      </c>
      <c r="B41" s="2" t="s">
        <v>39</v>
      </c>
      <c r="C41" s="4">
        <f t="shared" si="0"/>
        <v>153</v>
      </c>
      <c r="D41" s="4">
        <f t="shared" si="1"/>
        <v>153</v>
      </c>
      <c r="E41" s="5">
        <v>120</v>
      </c>
      <c r="F41" s="4">
        <f t="shared" si="2"/>
        <v>33</v>
      </c>
      <c r="G41" s="2">
        <v>38.78</v>
      </c>
      <c r="H41" s="6">
        <f t="shared" si="3"/>
        <v>1.23</v>
      </c>
      <c r="I41" s="3"/>
    </row>
    <row r="42" spans="1:9" ht="14.25" customHeight="1">
      <c r="A42" s="2">
        <v>35</v>
      </c>
      <c r="B42" s="2" t="s">
        <v>40</v>
      </c>
      <c r="C42" s="4">
        <f t="shared" si="0"/>
        <v>153</v>
      </c>
      <c r="D42" s="4">
        <f t="shared" si="1"/>
        <v>153</v>
      </c>
      <c r="E42" s="5">
        <v>120</v>
      </c>
      <c r="F42" s="4">
        <f t="shared" si="2"/>
        <v>33</v>
      </c>
      <c r="G42" s="2">
        <v>38.69</v>
      </c>
      <c r="H42" s="6">
        <f t="shared" si="3"/>
        <v>1.22</v>
      </c>
      <c r="I42" s="3"/>
    </row>
    <row r="43" spans="1:9" ht="14.25" customHeight="1">
      <c r="A43" s="2">
        <v>36</v>
      </c>
      <c r="B43" s="2" t="s">
        <v>41</v>
      </c>
      <c r="C43" s="4">
        <f t="shared" si="0"/>
        <v>163</v>
      </c>
      <c r="D43" s="4">
        <f t="shared" si="1"/>
        <v>163</v>
      </c>
      <c r="E43" s="5">
        <v>120</v>
      </c>
      <c r="F43" s="4">
        <f t="shared" si="2"/>
        <v>43</v>
      </c>
      <c r="G43" s="2">
        <v>49.74</v>
      </c>
      <c r="H43" s="6">
        <f t="shared" si="3"/>
        <v>1.57</v>
      </c>
      <c r="I43" s="3"/>
    </row>
    <row r="44" spans="1:9" ht="14.25" customHeight="1">
      <c r="A44" s="2">
        <v>37</v>
      </c>
      <c r="B44" s="2" t="s">
        <v>42</v>
      </c>
      <c r="C44" s="4">
        <f t="shared" si="0"/>
        <v>172</v>
      </c>
      <c r="D44" s="4">
        <f t="shared" si="1"/>
        <v>172</v>
      </c>
      <c r="E44" s="5">
        <v>120</v>
      </c>
      <c r="F44" s="4">
        <f t="shared" si="2"/>
        <v>52</v>
      </c>
      <c r="G44" s="2">
        <v>60.67</v>
      </c>
      <c r="H44" s="6">
        <f t="shared" si="3"/>
        <v>1.92</v>
      </c>
      <c r="I44" s="3"/>
    </row>
    <row r="45" spans="1:9" ht="14.25" customHeight="1">
      <c r="A45" s="2">
        <v>38</v>
      </c>
      <c r="B45" s="2" t="s">
        <v>43</v>
      </c>
      <c r="C45" s="4">
        <f t="shared" si="0"/>
        <v>165</v>
      </c>
      <c r="D45" s="4">
        <f t="shared" si="1"/>
        <v>165</v>
      </c>
      <c r="E45" s="5">
        <v>120</v>
      </c>
      <c r="F45" s="4">
        <f t="shared" si="2"/>
        <v>45</v>
      </c>
      <c r="G45" s="2">
        <v>52.38</v>
      </c>
      <c r="H45" s="6">
        <f t="shared" si="3"/>
        <v>1.66</v>
      </c>
      <c r="I45" s="3"/>
    </row>
    <row r="46" spans="1:9" ht="14.25" customHeight="1">
      <c r="A46" s="2">
        <v>39</v>
      </c>
      <c r="B46" s="2" t="s">
        <v>44</v>
      </c>
      <c r="C46" s="4">
        <f t="shared" si="0"/>
        <v>60</v>
      </c>
      <c r="D46" s="4">
        <f t="shared" si="1"/>
        <v>60</v>
      </c>
      <c r="E46" s="5">
        <v>40</v>
      </c>
      <c r="F46" s="4">
        <f t="shared" si="2"/>
        <v>20</v>
      </c>
      <c r="G46" s="2">
        <v>23.66</v>
      </c>
      <c r="H46" s="6">
        <f t="shared" si="3"/>
        <v>0.75</v>
      </c>
      <c r="I46" s="3"/>
    </row>
    <row r="47" spans="1:9" ht="14.25" customHeight="1">
      <c r="A47" s="2">
        <v>40</v>
      </c>
      <c r="B47" s="2" t="s">
        <v>45</v>
      </c>
      <c r="C47" s="4">
        <f t="shared" si="0"/>
        <v>99</v>
      </c>
      <c r="D47" s="4">
        <f t="shared" si="1"/>
        <v>99</v>
      </c>
      <c r="E47" s="5">
        <v>40</v>
      </c>
      <c r="F47" s="4">
        <f t="shared" si="2"/>
        <v>59</v>
      </c>
      <c r="G47" s="2">
        <v>68.01</v>
      </c>
      <c r="H47" s="6">
        <f t="shared" si="3"/>
        <v>2.15</v>
      </c>
      <c r="I47" s="3"/>
    </row>
    <row r="48" spans="1:9" ht="14.25" customHeight="1">
      <c r="A48" s="2">
        <v>41</v>
      </c>
      <c r="B48" s="2" t="s">
        <v>46</v>
      </c>
      <c r="C48" s="4">
        <f t="shared" si="0"/>
        <v>85</v>
      </c>
      <c r="D48" s="4">
        <f t="shared" si="1"/>
        <v>85</v>
      </c>
      <c r="E48" s="2">
        <v>40</v>
      </c>
      <c r="F48" s="4">
        <f t="shared" si="2"/>
        <v>45</v>
      </c>
      <c r="G48" s="2">
        <v>52.15</v>
      </c>
      <c r="H48" s="6">
        <f t="shared" si="3"/>
        <v>1.65</v>
      </c>
      <c r="I48" s="3"/>
    </row>
  </sheetData>
  <sheetProtection/>
  <mergeCells count="12">
    <mergeCell ref="C4:C6"/>
    <mergeCell ref="E4:H4"/>
    <mergeCell ref="B4:B6"/>
    <mergeCell ref="H3:I3"/>
    <mergeCell ref="A2:I2"/>
    <mergeCell ref="A7:B7"/>
    <mergeCell ref="E5:E6"/>
    <mergeCell ref="F5:F6"/>
    <mergeCell ref="G5:H5"/>
    <mergeCell ref="A4:A6"/>
    <mergeCell ref="D4:D6"/>
    <mergeCell ref="I4:I6"/>
  </mergeCells>
  <printOptions horizontalCentered="1"/>
  <pageMargins left="0.7086614173228347" right="0.7086614173228347" top="0.35433070866141736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wjw</dc:creator>
  <cp:keywords/>
  <dc:description/>
  <cp:lastModifiedBy>陈勇:编号排版</cp:lastModifiedBy>
  <cp:lastPrinted>2023-12-13T03:06:14Z</cp:lastPrinted>
  <dcterms:created xsi:type="dcterms:W3CDTF">2023-11-24T01:04:31Z</dcterms:created>
  <dcterms:modified xsi:type="dcterms:W3CDTF">2023-12-13T03:06:18Z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