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dreamsoft\DSOA\temp\"/>
    </mc:Choice>
  </mc:AlternateContent>
  <bookViews>
    <workbookView xWindow="0" yWindow="0" windowWidth="20745" windowHeight="10605"/>
  </bookViews>
  <sheets>
    <sheet name="分配表" sheetId="1" r:id="rId1"/>
  </sheets>
  <calcPr calcId="162913"/>
</workbook>
</file>

<file path=xl/calcChain.xml><?xml version="1.0" encoding="utf-8"?>
<calcChain xmlns="http://schemas.openxmlformats.org/spreadsheetml/2006/main">
  <c r="K9" i="1" l="1"/>
  <c r="K10" i="1"/>
  <c r="K11" i="1"/>
  <c r="K12" i="1"/>
  <c r="K13" i="1"/>
  <c r="K14" i="1"/>
  <c r="K15" i="1"/>
  <c r="K16" i="1"/>
  <c r="K17" i="1"/>
  <c r="K18" i="1"/>
  <c r="K19" i="1"/>
  <c r="K20" i="1"/>
  <c r="K21" i="1"/>
  <c r="K22" i="1"/>
  <c r="K23" i="1"/>
  <c r="K24" i="1"/>
  <c r="K25" i="1"/>
  <c r="K26" i="1"/>
  <c r="K27" i="1"/>
  <c r="K8"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28" i="1"/>
  <c r="J29" i="1"/>
  <c r="J30" i="1"/>
  <c r="J9" i="1"/>
  <c r="J10" i="1"/>
  <c r="J11" i="1"/>
  <c r="J12" i="1"/>
  <c r="J13" i="1"/>
  <c r="J14" i="1"/>
  <c r="J15" i="1"/>
  <c r="J16" i="1"/>
  <c r="J17" i="1"/>
  <c r="J18" i="1"/>
  <c r="J19" i="1"/>
  <c r="J20" i="1"/>
  <c r="J21" i="1"/>
  <c r="J22" i="1"/>
  <c r="J23" i="1"/>
  <c r="J24" i="1"/>
  <c r="J25" i="1"/>
  <c r="J26" i="1"/>
  <c r="J27" i="1"/>
  <c r="E5" i="1"/>
  <c r="F5" i="1"/>
  <c r="G5" i="1"/>
  <c r="H5" i="1"/>
  <c r="I5" i="1"/>
  <c r="E6" i="1"/>
  <c r="F6" i="1"/>
  <c r="G6" i="1"/>
  <c r="H6" i="1"/>
  <c r="I6" i="1"/>
  <c r="J6" i="1"/>
  <c r="E7" i="1"/>
  <c r="F7" i="1"/>
  <c r="G7" i="1"/>
  <c r="H7" i="1"/>
  <c r="I7" i="1"/>
  <c r="J7" i="1"/>
  <c r="K7" i="1" l="1"/>
  <c r="K6" i="1"/>
  <c r="K5" i="1" s="1"/>
  <c r="J5" i="1"/>
  <c r="K28" i="1"/>
  <c r="I28" i="1"/>
  <c r="H28" i="1"/>
  <c r="G28" i="1"/>
  <c r="F28" i="1"/>
  <c r="E28" i="1"/>
  <c r="D28" i="1"/>
  <c r="J8" i="1"/>
  <c r="D7" i="1"/>
  <c r="D6" i="1"/>
  <c r="D5" i="1" l="1"/>
</calcChain>
</file>

<file path=xl/sharedStrings.xml><?xml version="1.0" encoding="utf-8"?>
<sst xmlns="http://schemas.openxmlformats.org/spreadsheetml/2006/main" count="103" uniqueCount="103">
  <si>
    <t xml:space="preserve">    </t>
  </si>
  <si>
    <t>单位：万元</t>
  </si>
  <si>
    <t>区县</t>
  </si>
  <si>
    <t>单位</t>
  </si>
  <si>
    <t>住院医师规范化培训</t>
  </si>
  <si>
    <t>专科医师规范化培训</t>
  </si>
  <si>
    <t>助理全科医生培训</t>
  </si>
  <si>
    <t>公共卫生医师规范化培训</t>
  </si>
  <si>
    <t>住培师资培训</t>
  </si>
  <si>
    <t>其他项目</t>
  </si>
  <si>
    <t>应拨付资金</t>
  </si>
  <si>
    <t>收整后实际下达</t>
  </si>
  <si>
    <t>总    计</t>
  </si>
  <si>
    <t>市级小计</t>
  </si>
  <si>
    <t>其中：委机关</t>
  </si>
  <si>
    <t xml:space="preserve">      陆军军医大学第一附属医院（西南医院）</t>
  </si>
  <si>
    <t xml:space="preserve">      陆军军医大学第二附属医院（新桥医院）</t>
  </si>
  <si>
    <t xml:space="preserve">      陆军特色医学中心</t>
  </si>
  <si>
    <t>市疾控中心</t>
  </si>
  <si>
    <t>重医附一院</t>
  </si>
  <si>
    <t>重医附二院</t>
  </si>
  <si>
    <t>重医儿童医院</t>
  </si>
  <si>
    <t>市人民医院</t>
  </si>
  <si>
    <t>市中医院</t>
  </si>
  <si>
    <t>中医</t>
  </si>
  <si>
    <t>重医口腔医院</t>
  </si>
  <si>
    <t>重医永川医院</t>
  </si>
  <si>
    <t>重医附属大学城医院</t>
  </si>
  <si>
    <t>市急救医疗中心</t>
  </si>
  <si>
    <t>市肿瘤医院</t>
  </si>
  <si>
    <t>市妇幼保健院</t>
  </si>
  <si>
    <t>重庆医高专附属第一医院</t>
  </si>
  <si>
    <t>市公卫中心</t>
  </si>
  <si>
    <t>市卫生服务中心</t>
  </si>
  <si>
    <t>重庆三峡医药高等专科学校附属中医院</t>
  </si>
  <si>
    <t>区县小计</t>
  </si>
  <si>
    <t>江北区</t>
  </si>
  <si>
    <t>江北区人民医院（红十字医院）</t>
  </si>
  <si>
    <t>沙坪坝区</t>
  </si>
  <si>
    <t>沙坪坝区人民医院</t>
  </si>
  <si>
    <t>渝北区</t>
  </si>
  <si>
    <t>渝北区人民医院</t>
  </si>
  <si>
    <t>九龙坡区</t>
  </si>
  <si>
    <t xml:space="preserve">    九龙坡区人民医院</t>
  </si>
  <si>
    <t xml:space="preserve">    九龙坡区中医院</t>
  </si>
  <si>
    <t>南岸区</t>
  </si>
  <si>
    <t>市第五人民医院</t>
  </si>
  <si>
    <t>北碚区</t>
  </si>
  <si>
    <t xml:space="preserve">    市第九人民医院</t>
  </si>
  <si>
    <t xml:space="preserve">    北碚区中医院</t>
  </si>
  <si>
    <t>巴南区</t>
  </si>
  <si>
    <t>巴南区人民医院</t>
  </si>
  <si>
    <t>涪陵区</t>
  </si>
  <si>
    <t xml:space="preserve">    涪陵中心医院</t>
  </si>
  <si>
    <t xml:space="preserve">    涪陵区中医院</t>
  </si>
  <si>
    <t>长寿区</t>
  </si>
  <si>
    <t xml:space="preserve">    长寿区人民医院</t>
  </si>
  <si>
    <t xml:space="preserve">    长寿区中医院</t>
  </si>
  <si>
    <t>江津区</t>
  </si>
  <si>
    <t xml:space="preserve">    江津区中心医院</t>
  </si>
  <si>
    <t xml:space="preserve">    江津区中医院</t>
  </si>
  <si>
    <t>合川区</t>
  </si>
  <si>
    <t>合川区人民医院</t>
  </si>
  <si>
    <t>永川区</t>
  </si>
  <si>
    <t>永川区中医院</t>
  </si>
  <si>
    <t>南川区</t>
  </si>
  <si>
    <t>南川区人民医院</t>
  </si>
  <si>
    <t>綦江区</t>
  </si>
  <si>
    <t xml:space="preserve">    綦江区人民医院</t>
  </si>
  <si>
    <t xml:space="preserve">    綦江区中医院</t>
  </si>
  <si>
    <t>铜梁区</t>
  </si>
  <si>
    <t xml:space="preserve">    铜梁区人民医院</t>
  </si>
  <si>
    <t xml:space="preserve">    铜梁区中医院</t>
  </si>
  <si>
    <t>大足区</t>
  </si>
  <si>
    <t>大足区人民医院</t>
  </si>
  <si>
    <t>荣昌区</t>
  </si>
  <si>
    <t>荣昌区人民医院</t>
  </si>
  <si>
    <t>璧山区</t>
  </si>
  <si>
    <t>璧山区人民医院</t>
  </si>
  <si>
    <t>万州区</t>
  </si>
  <si>
    <t>重庆大学附属三峡医院</t>
  </si>
  <si>
    <t>丰都县</t>
  </si>
  <si>
    <t>丰都县人民医院</t>
  </si>
  <si>
    <t>垫江县</t>
  </si>
  <si>
    <t xml:space="preserve">    垫江县人民医院</t>
  </si>
  <si>
    <t xml:space="preserve">    垫江县中医院</t>
  </si>
  <si>
    <t>忠县</t>
  </si>
  <si>
    <t>忠县人民医院</t>
  </si>
  <si>
    <t>开州区</t>
  </si>
  <si>
    <t>开州区人民医院</t>
  </si>
  <si>
    <t>云阳县</t>
  </si>
  <si>
    <t>云阳县中医院</t>
  </si>
  <si>
    <t>巫山县</t>
  </si>
  <si>
    <t>巫山县人民医院</t>
  </si>
  <si>
    <t>黔江区</t>
  </si>
  <si>
    <t>黔江中心医院</t>
  </si>
  <si>
    <t>万盛经开区</t>
  </si>
  <si>
    <t>万盛经开区人民医院</t>
  </si>
  <si>
    <t>备注：1.补助资金按照在培人数及中央和市级补助标准分配到相关区县和市级单位；2.补助区县资金收舍至万元。</t>
    <phoneticPr fontId="8" type="noConversion"/>
  </si>
  <si>
    <t>序号</t>
    <phoneticPr fontId="8" type="noConversion"/>
  </si>
  <si>
    <t>市卫生健康委</t>
    <phoneticPr fontId="8" type="noConversion"/>
  </si>
  <si>
    <t>附件</t>
    <phoneticPr fontId="8" type="noConversion"/>
  </si>
  <si>
    <t>提前下达2024年卫生健康人才培养项目中央资金分配表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</si>
</sst>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宋体"/>
      <charset val="134"/>
      <scheme val="minor"/>
    </font>
    <font>
      <sz val="11"/>
      <color rgb="FFFF0000"/>
      <name val="宋体"/>
      <family val="3"/>
      <charset val="134"/>
      <scheme val="minor"/>
    </font>
    <font>
      <b/>
      <sz val="11"/>
      <color theme="1"/>
      <name val="宋体"/>
      <family val="3"/>
      <charset val="134"/>
      <scheme val="minor"/>
    </font>
    <font>
      <b/>
      <sz val="18"/>
      <name val="Tahoma"/>
      <family val="2"/>
    </font>
    <font>
      <b/>
      <sz val="10"/>
      <name val="方正仿宋_GBK"/>
      <family val="4"/>
      <charset val="134"/>
    </font>
    <font>
      <sz val="11"/>
      <name val="方正仿宋_GBK"/>
      <family val="4"/>
      <charset val="134"/>
    </font>
    <font>
      <sz val="12"/>
      <name val="宋体"/>
      <family val="3"/>
      <charset val="134"/>
    </font>
    <font>
      <sz val="10"/>
      <name val="宋体"/>
      <family val="3"/>
      <charset val="134"/>
    </font>
    <font>
      <sz val="9"/>
      <name val="宋体"/>
      <family val="3"/>
      <charset val="134"/>
      <scheme val="minor"/>
    </font>
    <font>
      <sz val="12"/>
      <color theme="1"/>
      <name val="宋体"/>
      <family val="3"/>
      <charset val="134"/>
    </font>
    <font>
      <sz val="11"/>
      <color theme="1"/>
      <name val="方正仿宋_GBK"/>
      <family val="4"/>
      <charset val="134"/>
    </font>
    <font>
      <sz val="11"/>
      <color theme="1"/>
      <name val="宋体"/>
      <family val="3"/>
      <charset val="134"/>
    </font>
    <font>
      <sz val="11"/>
      <color theme="1"/>
      <name val="方正黑体_GBK"/>
      <family val="4"/>
      <charset val="134"/>
    </font>
    <font>
      <sz val="10"/>
      <color theme="1"/>
      <name val="方正黑体_GBK"/>
      <family val="4"/>
      <charset val="134"/>
    </font>
    <font>
      <sz val="12"/>
      <color theme="1"/>
      <name val="方正黑体_GBK"/>
      <family val="4"/>
      <charset val="134"/>
    </font>
    <font>
      <sz val="11"/>
      <color theme="1"/>
      <name val="Times New Roman"/>
      <family val="1"/>
    </font>
    <font>
      <sz val="18"/>
      <name val="方正小标宋_GBK"/>
      <family val="4"/>
      <charset val="134"/>
    </font>
    <font>
      <sz val="14"/>
      <color theme="1"/>
      <name val="方正黑体_GBK"/>
      <family val="4"/>
      <charset val="134"/>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bottom/>
      <diagonal/>
    </border>
  </borders>
  <cellStyleXfs count="3">
    <xf numFmtId="0" fontId="0" fillId="0" borderId="0">
      <alignment vertical="center"/>
    </xf>
    <xf numFmtId="0" fontId="6" fillId="0" borderId="0">
      <alignment vertical="center"/>
    </xf>
    <xf numFmtId="0" fontId="6" fillId="0" borderId="0">
      <alignment vertical="center"/>
    </xf>
  </cellStyleXfs>
  <cellXfs count="4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1" applyNumberFormat="1" applyFont="1" applyFill="1" applyBorder="1" applyAlignment="1" applyProtection="1">
      <alignment horizontal="center" vertical="center" wrapText="1"/>
    </xf>
    <xf numFmtId="0" fontId="4" fillId="0" borderId="0" xfId="1" applyNumberFormat="1" applyFont="1" applyFill="1" applyAlignment="1" applyProtection="1">
      <alignment horizontal="center" vertical="center" wrapText="1"/>
    </xf>
    <xf numFmtId="0" fontId="0" fillId="0" borderId="0" xfId="0" applyFill="1">
      <alignment vertical="center"/>
    </xf>
    <xf numFmtId="0" fontId="10" fillId="0" borderId="2" xfId="0" applyNumberFormat="1" applyFont="1" applyFill="1" applyBorder="1" applyAlignment="1">
      <alignment horizontal="center" vertical="center"/>
    </xf>
    <xf numFmtId="0" fontId="9" fillId="0" borderId="2" xfId="0" applyNumberFormat="1" applyFont="1" applyFill="1" applyBorder="1" applyAlignment="1" applyProtection="1">
      <alignment horizontal="left" vertical="center"/>
      <protection locked="0"/>
    </xf>
    <xf numFmtId="0" fontId="9" fillId="0" borderId="2" xfId="0" applyNumberFormat="1" applyFont="1" applyFill="1" applyBorder="1" applyAlignment="1" applyProtection="1">
      <alignment vertical="center"/>
      <protection locked="0"/>
    </xf>
    <xf numFmtId="0" fontId="9" fillId="0" borderId="2" xfId="0" applyFont="1" applyFill="1" applyBorder="1" applyAlignment="1">
      <alignment vertical="center"/>
    </xf>
    <xf numFmtId="0" fontId="9" fillId="0" borderId="2" xfId="0" applyFont="1" applyFill="1" applyBorder="1" applyAlignment="1">
      <alignment horizontal="left" vertical="center"/>
    </xf>
    <xf numFmtId="0" fontId="9" fillId="0" borderId="2" xfId="1" applyFont="1" applyFill="1" applyBorder="1" applyAlignment="1" applyProtection="1">
      <alignment vertical="center" wrapText="1"/>
      <protection locked="0"/>
    </xf>
    <xf numFmtId="0" fontId="12" fillId="0" borderId="2" xfId="1" applyFont="1" applyFill="1" applyBorder="1" applyAlignment="1" applyProtection="1">
      <alignment horizontal="center" vertical="center" wrapText="1"/>
      <protection locked="0"/>
    </xf>
    <xf numFmtId="0" fontId="13" fillId="0" borderId="2" xfId="1" applyNumberFormat="1" applyFont="1" applyFill="1" applyBorder="1" applyAlignment="1" applyProtection="1">
      <alignment horizontal="center" vertical="center" wrapText="1"/>
      <protection locked="0"/>
    </xf>
    <xf numFmtId="0" fontId="13" fillId="0" borderId="3" xfId="1"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0" fillId="0" borderId="0" xfId="0" applyAlignment="1">
      <alignment horizontal="center" vertical="center"/>
    </xf>
    <xf numFmtId="0" fontId="9" fillId="0" borderId="2" xfId="1" applyNumberFormat="1" applyFont="1" applyFill="1" applyBorder="1" applyAlignment="1" applyProtection="1">
      <alignment vertical="center"/>
      <protection locked="0"/>
    </xf>
    <xf numFmtId="0" fontId="0" fillId="0" borderId="2" xfId="0" applyBorder="1" applyAlignment="1">
      <alignment horizontal="center" vertical="center"/>
    </xf>
    <xf numFmtId="0" fontId="12" fillId="0" borderId="2"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4" xfId="1" applyFont="1" applyFill="1" applyBorder="1" applyAlignment="1" applyProtection="1">
      <alignment horizontal="center" vertical="center"/>
      <protection locked="0"/>
    </xf>
    <xf numFmtId="0" fontId="15" fillId="0" borderId="2" xfId="1" applyFont="1" applyFill="1" applyBorder="1" applyAlignment="1" applyProtection="1">
      <alignment horizontal="center" vertical="center"/>
      <protection locked="0"/>
    </xf>
    <xf numFmtId="0" fontId="15" fillId="0" borderId="2" xfId="1"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xf>
    <xf numFmtId="0" fontId="15" fillId="0" borderId="2" xfId="0" applyNumberFormat="1" applyFont="1" applyFill="1" applyBorder="1" applyAlignment="1">
      <alignment horizontal="center" vertical="center"/>
    </xf>
    <xf numFmtId="0" fontId="15" fillId="0" borderId="2" xfId="1" applyFont="1" applyFill="1" applyBorder="1" applyAlignment="1">
      <alignment horizontal="center" vertical="center"/>
    </xf>
    <xf numFmtId="0" fontId="15" fillId="0" borderId="0" xfId="1" applyFont="1" applyFill="1">
      <alignment vertical="center"/>
    </xf>
    <xf numFmtId="0" fontId="15" fillId="0" borderId="5" xfId="1" applyFont="1" applyFill="1" applyBorder="1" applyAlignment="1" applyProtection="1">
      <alignment horizontal="center" vertical="center"/>
      <protection locked="0"/>
    </xf>
    <xf numFmtId="0" fontId="15" fillId="0" borderId="0" xfId="0" applyFont="1" applyFill="1">
      <alignment vertical="center"/>
    </xf>
    <xf numFmtId="0" fontId="15" fillId="0" borderId="1" xfId="0" applyFont="1" applyFill="1" applyBorder="1" applyAlignment="1">
      <alignment horizontal="center" vertical="center" wrapText="1"/>
    </xf>
    <xf numFmtId="0" fontId="14" fillId="0" borderId="2" xfId="1"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0" fontId="5" fillId="0" borderId="0" xfId="1" applyNumberFormat="1" applyFont="1" applyFill="1" applyAlignment="1" applyProtection="1">
      <alignment horizontal="right" vertical="center" wrapText="1"/>
    </xf>
    <xf numFmtId="0" fontId="11" fillId="0" borderId="2" xfId="0" applyNumberFormat="1" applyFont="1" applyFill="1" applyBorder="1" applyAlignment="1" applyProtection="1">
      <alignment horizontal="left" vertical="center" wrapText="1"/>
      <protection locked="0"/>
    </xf>
    <xf numFmtId="0" fontId="11" fillId="0" borderId="2" xfId="0" applyNumberFormat="1" applyFont="1" applyFill="1" applyBorder="1" applyAlignment="1" applyProtection="1">
      <alignment horizontal="left" vertical="center"/>
      <protection locked="0"/>
    </xf>
    <xf numFmtId="0" fontId="9" fillId="0" borderId="2" xfId="0" applyNumberFormat="1" applyFont="1" applyFill="1" applyBorder="1" applyAlignment="1" applyProtection="1">
      <alignment horizontal="left" vertical="center"/>
      <protection locked="0"/>
    </xf>
    <xf numFmtId="0" fontId="9" fillId="0" borderId="2"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protection locked="0"/>
    </xf>
    <xf numFmtId="0" fontId="9" fillId="0" borderId="2" xfId="1" applyFont="1" applyFill="1" applyBorder="1" applyAlignment="1">
      <alignment horizontal="left" vertical="center"/>
    </xf>
    <xf numFmtId="0" fontId="9" fillId="0" borderId="2" xfId="0" applyFont="1" applyFill="1" applyBorder="1" applyAlignment="1">
      <alignment horizontal="left" vertical="center"/>
    </xf>
    <xf numFmtId="0" fontId="16" fillId="0" borderId="0" xfId="1" applyNumberFormat="1" applyFont="1" applyFill="1" applyAlignment="1" applyProtection="1">
      <alignment horizontal="center" vertical="center" wrapText="1"/>
    </xf>
    <xf numFmtId="0" fontId="17" fillId="0" borderId="0" xfId="0" applyFont="1" applyAlignment="1">
      <alignment horizontal="left" vertical="center"/>
    </xf>
  </cellXfs>
  <cellStyles count="3">
    <cellStyle name="常规" xfId="0" builtinId="0"/>
    <cellStyle name="常规 2" xfId="1"/>
    <cellStyle name="常规 2 2" xfId="2"/>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workbookViewId="0">
      <selection activeCell="A2" sqref="A2:K2"/>
    </sheetView>
  </sheetViews>
  <sheetFormatPr defaultColWidth="8.75" defaultRowHeight="13.5" x14ac:dyDescent="0.15"/>
  <cols>
    <col min="1" max="1" width="5.5" style="16" customWidth="1"/>
    <col min="2" max="2" width="13.125" customWidth="1"/>
    <col min="3" max="3" width="29.25" customWidth="1"/>
    <col min="4" max="4" width="11" customWidth="1"/>
    <col min="5" max="5" width="10.875" customWidth="1"/>
    <col min="6" max="6" width="10.25" customWidth="1"/>
    <col min="7" max="7" width="10.625" customWidth="1"/>
    <col min="8" max="8" width="8.25" customWidth="1"/>
    <col min="9" max="9" width="9.625" customWidth="1"/>
    <col min="10" max="10" width="11.125" customWidth="1"/>
    <col min="11" max="11" width="10.375" style="2"/>
  </cols>
  <sheetData>
    <row r="1" spans="1:11" ht="18.75" x14ac:dyDescent="0.15">
      <c r="A1" s="42" t="s">
        <v>101</v>
      </c>
      <c r="B1" s="42"/>
    </row>
    <row r="2" spans="1:11" ht="36" customHeight="1" x14ac:dyDescent="0.15">
      <c r="A2" s="41" t="s">
        <v>102</v>
      </c>
      <c r="B2" s="41"/>
      <c r="C2" s="41"/>
      <c r="D2" s="41"/>
      <c r="E2" s="41"/>
      <c r="F2" s="41"/>
      <c r="G2" s="41"/>
      <c r="H2" s="41"/>
      <c r="I2" s="41"/>
      <c r="J2" s="41"/>
      <c r="K2" s="41"/>
    </row>
    <row r="3" spans="1:11" ht="11.45" customHeight="1" x14ac:dyDescent="0.15">
      <c r="B3" s="3"/>
      <c r="C3" s="3" t="s">
        <v>0</v>
      </c>
      <c r="D3" s="3"/>
      <c r="E3" s="3"/>
      <c r="F3" s="4"/>
      <c r="G3" s="33" t="s">
        <v>1</v>
      </c>
      <c r="H3" s="33"/>
      <c r="I3" s="33"/>
      <c r="J3" s="33"/>
    </row>
    <row r="4" spans="1:11" ht="38.450000000000003" customHeight="1" x14ac:dyDescent="0.15">
      <c r="A4" s="19" t="s">
        <v>99</v>
      </c>
      <c r="B4" s="12" t="s">
        <v>2</v>
      </c>
      <c r="C4" s="12" t="s">
        <v>3</v>
      </c>
      <c r="D4" s="13" t="s">
        <v>4</v>
      </c>
      <c r="E4" s="13" t="s">
        <v>5</v>
      </c>
      <c r="F4" s="13" t="s">
        <v>6</v>
      </c>
      <c r="G4" s="14" t="s">
        <v>7</v>
      </c>
      <c r="H4" s="14" t="s">
        <v>8</v>
      </c>
      <c r="I4" s="14" t="s">
        <v>9</v>
      </c>
      <c r="J4" s="13" t="s">
        <v>10</v>
      </c>
      <c r="K4" s="15" t="s">
        <v>11</v>
      </c>
    </row>
    <row r="5" spans="1:11" ht="16.5" x14ac:dyDescent="0.15">
      <c r="A5" s="31" t="s">
        <v>12</v>
      </c>
      <c r="B5" s="31"/>
      <c r="C5" s="31"/>
      <c r="D5" s="20">
        <f t="shared" ref="D5:K5" si="0">D6+D28</f>
        <v>17478</v>
      </c>
      <c r="E5" s="20">
        <f t="shared" si="0"/>
        <v>354</v>
      </c>
      <c r="F5" s="20">
        <f t="shared" si="0"/>
        <v>1764</v>
      </c>
      <c r="G5" s="20">
        <f t="shared" si="0"/>
        <v>180</v>
      </c>
      <c r="H5" s="20">
        <f t="shared" si="0"/>
        <v>50.4</v>
      </c>
      <c r="I5" s="20">
        <f t="shared" si="0"/>
        <v>2462.85</v>
      </c>
      <c r="J5" s="20">
        <f t="shared" si="0"/>
        <v>22289.25</v>
      </c>
      <c r="K5" s="20">
        <f t="shared" si="0"/>
        <v>22290</v>
      </c>
    </row>
    <row r="6" spans="1:11" s="1" customFormat="1" ht="16.5" x14ac:dyDescent="0.15">
      <c r="A6" s="31" t="s">
        <v>13</v>
      </c>
      <c r="B6" s="31"/>
      <c r="C6" s="31"/>
      <c r="D6" s="21">
        <f t="shared" ref="D6:K6" si="1">SUM(D8:D27)</f>
        <v>12951</v>
      </c>
      <c r="E6" s="21">
        <f t="shared" si="1"/>
        <v>354</v>
      </c>
      <c r="F6" s="21">
        <f t="shared" si="1"/>
        <v>732</v>
      </c>
      <c r="G6" s="21">
        <f t="shared" si="1"/>
        <v>159.75</v>
      </c>
      <c r="H6" s="21">
        <f t="shared" si="1"/>
        <v>50.4</v>
      </c>
      <c r="I6" s="21">
        <f t="shared" si="1"/>
        <v>2462.85</v>
      </c>
      <c r="J6" s="22">
        <f t="shared" si="1"/>
        <v>16710</v>
      </c>
      <c r="K6" s="22">
        <f t="shared" si="1"/>
        <v>16710</v>
      </c>
    </row>
    <row r="7" spans="1:11" ht="15" x14ac:dyDescent="0.15">
      <c r="A7" s="18">
        <v>1</v>
      </c>
      <c r="B7" s="34" t="s">
        <v>100</v>
      </c>
      <c r="C7" s="35"/>
      <c r="D7" s="21">
        <f t="shared" ref="D7:K7" si="2">SUM(D8:D11)</f>
        <v>7734</v>
      </c>
      <c r="E7" s="21">
        <f t="shared" si="2"/>
        <v>231</v>
      </c>
      <c r="F7" s="21">
        <f t="shared" si="2"/>
        <v>640</v>
      </c>
      <c r="G7" s="21">
        <f t="shared" si="2"/>
        <v>0</v>
      </c>
      <c r="H7" s="21">
        <f t="shared" si="2"/>
        <v>0</v>
      </c>
      <c r="I7" s="21">
        <f t="shared" si="2"/>
        <v>2462.85</v>
      </c>
      <c r="J7" s="22">
        <f t="shared" si="2"/>
        <v>11067.85</v>
      </c>
      <c r="K7" s="22">
        <f t="shared" si="2"/>
        <v>11067.85</v>
      </c>
    </row>
    <row r="8" spans="1:11" ht="15" x14ac:dyDescent="0.15">
      <c r="A8" s="18"/>
      <c r="B8" s="34" t="s">
        <v>14</v>
      </c>
      <c r="C8" s="34"/>
      <c r="D8" s="21">
        <v>5031</v>
      </c>
      <c r="E8" s="23">
        <v>135</v>
      </c>
      <c r="F8" s="20">
        <v>640</v>
      </c>
      <c r="G8" s="23"/>
      <c r="H8" s="20"/>
      <c r="I8" s="20">
        <v>2462.85</v>
      </c>
      <c r="J8" s="20">
        <f t="shared" ref="J8:J71" si="3">SUM(D8:I8)</f>
        <v>8268.85</v>
      </c>
      <c r="K8" s="24">
        <f>J8</f>
        <v>8268.85</v>
      </c>
    </row>
    <row r="9" spans="1:11" ht="15" x14ac:dyDescent="0.15">
      <c r="A9" s="18"/>
      <c r="B9" s="34" t="s">
        <v>15</v>
      </c>
      <c r="C9" s="35"/>
      <c r="D9" s="25">
        <v>1134</v>
      </c>
      <c r="E9" s="23">
        <v>39</v>
      </c>
      <c r="F9" s="20"/>
      <c r="G9" s="23"/>
      <c r="H9" s="20"/>
      <c r="I9" s="20"/>
      <c r="J9" s="20">
        <f t="shared" si="3"/>
        <v>1173</v>
      </c>
      <c r="K9" s="24">
        <f t="shared" ref="K9:K27" si="4">J9</f>
        <v>1173</v>
      </c>
    </row>
    <row r="10" spans="1:11" ht="15" x14ac:dyDescent="0.15">
      <c r="A10" s="18"/>
      <c r="B10" s="34" t="s">
        <v>16</v>
      </c>
      <c r="C10" s="35"/>
      <c r="D10" s="21">
        <v>747</v>
      </c>
      <c r="E10" s="23">
        <v>39</v>
      </c>
      <c r="F10" s="20"/>
      <c r="G10" s="23"/>
      <c r="H10" s="20"/>
      <c r="I10" s="20"/>
      <c r="J10" s="20">
        <f t="shared" si="3"/>
        <v>786</v>
      </c>
      <c r="K10" s="24">
        <f t="shared" si="4"/>
        <v>786</v>
      </c>
    </row>
    <row r="11" spans="1:11" ht="15" x14ac:dyDescent="0.15">
      <c r="A11" s="18"/>
      <c r="B11" s="34" t="s">
        <v>17</v>
      </c>
      <c r="C11" s="35"/>
      <c r="D11" s="21">
        <v>822</v>
      </c>
      <c r="E11" s="23">
        <v>18</v>
      </c>
      <c r="F11" s="20"/>
      <c r="G11" s="23"/>
      <c r="H11" s="20"/>
      <c r="I11" s="20"/>
      <c r="J11" s="20">
        <f t="shared" si="3"/>
        <v>840</v>
      </c>
      <c r="K11" s="24">
        <f t="shared" si="4"/>
        <v>840</v>
      </c>
    </row>
    <row r="12" spans="1:11" ht="15" x14ac:dyDescent="0.15">
      <c r="A12" s="18">
        <v>2</v>
      </c>
      <c r="B12" s="36" t="s">
        <v>18</v>
      </c>
      <c r="C12" s="36"/>
      <c r="D12" s="21"/>
      <c r="E12" s="20"/>
      <c r="F12" s="20"/>
      <c r="G12" s="23">
        <v>135</v>
      </c>
      <c r="H12" s="23"/>
      <c r="I12" s="23"/>
      <c r="J12" s="20">
        <f t="shared" si="3"/>
        <v>135</v>
      </c>
      <c r="K12" s="24">
        <f t="shared" si="4"/>
        <v>135</v>
      </c>
    </row>
    <row r="13" spans="1:11" ht="15" x14ac:dyDescent="0.15">
      <c r="A13" s="18">
        <v>3</v>
      </c>
      <c r="B13" s="36" t="s">
        <v>19</v>
      </c>
      <c r="C13" s="36"/>
      <c r="D13" s="21">
        <v>597</v>
      </c>
      <c r="E13" s="26">
        <v>48</v>
      </c>
      <c r="F13" s="20"/>
      <c r="G13" s="20"/>
      <c r="H13" s="20"/>
      <c r="I13" s="27"/>
      <c r="J13" s="20">
        <f t="shared" si="3"/>
        <v>645</v>
      </c>
      <c r="K13" s="24">
        <f t="shared" si="4"/>
        <v>645</v>
      </c>
    </row>
    <row r="14" spans="1:11" ht="15" x14ac:dyDescent="0.15">
      <c r="A14" s="18">
        <v>4</v>
      </c>
      <c r="B14" s="36" t="s">
        <v>20</v>
      </c>
      <c r="C14" s="36"/>
      <c r="D14" s="21">
        <v>810</v>
      </c>
      <c r="E14" s="26">
        <v>12</v>
      </c>
      <c r="F14" s="20"/>
      <c r="G14" s="20">
        <v>13.5</v>
      </c>
      <c r="H14" s="20"/>
      <c r="I14" s="20"/>
      <c r="J14" s="20">
        <f t="shared" si="3"/>
        <v>835.5</v>
      </c>
      <c r="K14" s="24">
        <f t="shared" si="4"/>
        <v>835.5</v>
      </c>
    </row>
    <row r="15" spans="1:11" ht="15" x14ac:dyDescent="0.15">
      <c r="A15" s="18">
        <v>5</v>
      </c>
      <c r="B15" s="36" t="s">
        <v>21</v>
      </c>
      <c r="C15" s="36"/>
      <c r="D15" s="21">
        <v>528</v>
      </c>
      <c r="E15" s="26">
        <v>54</v>
      </c>
      <c r="F15" s="20"/>
      <c r="G15" s="20"/>
      <c r="H15" s="20"/>
      <c r="I15" s="20"/>
      <c r="J15" s="20">
        <f t="shared" si="3"/>
        <v>582</v>
      </c>
      <c r="K15" s="24">
        <f t="shared" si="4"/>
        <v>582</v>
      </c>
    </row>
    <row r="16" spans="1:11" ht="15" x14ac:dyDescent="0.15">
      <c r="A16" s="18">
        <v>6</v>
      </c>
      <c r="B16" s="36" t="s">
        <v>22</v>
      </c>
      <c r="C16" s="36"/>
      <c r="D16" s="21">
        <v>570</v>
      </c>
      <c r="E16" s="20"/>
      <c r="F16" s="20"/>
      <c r="G16" s="20"/>
      <c r="H16" s="20"/>
      <c r="I16" s="20"/>
      <c r="J16" s="20">
        <f t="shared" si="3"/>
        <v>570</v>
      </c>
      <c r="K16" s="24">
        <f t="shared" si="4"/>
        <v>570</v>
      </c>
    </row>
    <row r="17" spans="1:11" ht="15" x14ac:dyDescent="0.15">
      <c r="A17" s="18">
        <v>7</v>
      </c>
      <c r="B17" s="8" t="s">
        <v>23</v>
      </c>
      <c r="C17" s="6" t="s">
        <v>24</v>
      </c>
      <c r="D17" s="21">
        <v>822</v>
      </c>
      <c r="E17" s="20"/>
      <c r="F17" s="20"/>
      <c r="G17" s="20"/>
      <c r="H17" s="20"/>
      <c r="I17" s="20"/>
      <c r="J17" s="20">
        <f t="shared" si="3"/>
        <v>822</v>
      </c>
      <c r="K17" s="24">
        <f t="shared" si="4"/>
        <v>822</v>
      </c>
    </row>
    <row r="18" spans="1:11" ht="15" x14ac:dyDescent="0.15">
      <c r="A18" s="18">
        <v>8</v>
      </c>
      <c r="B18" s="36" t="s">
        <v>25</v>
      </c>
      <c r="C18" s="36"/>
      <c r="D18" s="21">
        <v>279</v>
      </c>
      <c r="E18" s="26">
        <v>9</v>
      </c>
      <c r="F18" s="20"/>
      <c r="G18" s="20"/>
      <c r="H18" s="20"/>
      <c r="I18" s="20"/>
      <c r="J18" s="20">
        <f t="shared" si="3"/>
        <v>288</v>
      </c>
      <c r="K18" s="24">
        <f t="shared" si="4"/>
        <v>288</v>
      </c>
    </row>
    <row r="19" spans="1:11" ht="15" x14ac:dyDescent="0.15">
      <c r="A19" s="18">
        <v>9</v>
      </c>
      <c r="B19" s="36" t="s">
        <v>26</v>
      </c>
      <c r="C19" s="36"/>
      <c r="D19" s="21">
        <v>471</v>
      </c>
      <c r="E19" s="20"/>
      <c r="F19" s="20"/>
      <c r="G19" s="20"/>
      <c r="H19" s="20"/>
      <c r="I19" s="20"/>
      <c r="J19" s="20">
        <f t="shared" si="3"/>
        <v>471</v>
      </c>
      <c r="K19" s="24">
        <f t="shared" si="4"/>
        <v>471</v>
      </c>
    </row>
    <row r="20" spans="1:11" ht="15" x14ac:dyDescent="0.15">
      <c r="A20" s="18">
        <v>10</v>
      </c>
      <c r="B20" s="36" t="s">
        <v>27</v>
      </c>
      <c r="C20" s="36"/>
      <c r="D20" s="21">
        <v>147</v>
      </c>
      <c r="E20" s="20"/>
      <c r="F20" s="20"/>
      <c r="G20" s="20"/>
      <c r="H20" s="20"/>
      <c r="I20" s="20"/>
      <c r="J20" s="20">
        <f t="shared" si="3"/>
        <v>147</v>
      </c>
      <c r="K20" s="24">
        <f t="shared" si="4"/>
        <v>147</v>
      </c>
    </row>
    <row r="21" spans="1:11" ht="15" x14ac:dyDescent="0.15">
      <c r="A21" s="18">
        <v>11</v>
      </c>
      <c r="B21" s="36" t="s">
        <v>28</v>
      </c>
      <c r="C21" s="36"/>
      <c r="D21" s="21">
        <v>546</v>
      </c>
      <c r="E21" s="20"/>
      <c r="F21" s="20"/>
      <c r="G21" s="20"/>
      <c r="H21" s="20"/>
      <c r="I21" s="20"/>
      <c r="J21" s="20">
        <f t="shared" si="3"/>
        <v>546</v>
      </c>
      <c r="K21" s="24">
        <f t="shared" si="4"/>
        <v>546</v>
      </c>
    </row>
    <row r="22" spans="1:11" ht="15" x14ac:dyDescent="0.15">
      <c r="A22" s="18">
        <v>12</v>
      </c>
      <c r="B22" s="36" t="s">
        <v>29</v>
      </c>
      <c r="C22" s="36"/>
      <c r="D22" s="21">
        <v>159</v>
      </c>
      <c r="E22" s="20"/>
      <c r="F22" s="20"/>
      <c r="G22" s="20"/>
      <c r="H22" s="20"/>
      <c r="I22" s="20"/>
      <c r="J22" s="20">
        <f t="shared" si="3"/>
        <v>159</v>
      </c>
      <c r="K22" s="24">
        <f t="shared" si="4"/>
        <v>159</v>
      </c>
    </row>
    <row r="23" spans="1:11" ht="15" x14ac:dyDescent="0.15">
      <c r="A23" s="18">
        <v>13</v>
      </c>
      <c r="B23" s="36" t="s">
        <v>30</v>
      </c>
      <c r="C23" s="36"/>
      <c r="D23" s="21">
        <v>204</v>
      </c>
      <c r="E23" s="20"/>
      <c r="F23" s="20"/>
      <c r="G23" s="20"/>
      <c r="H23" s="20"/>
      <c r="I23" s="20"/>
      <c r="J23" s="20">
        <f t="shared" si="3"/>
        <v>204</v>
      </c>
      <c r="K23" s="24">
        <f t="shared" si="4"/>
        <v>204</v>
      </c>
    </row>
    <row r="24" spans="1:11" ht="15" x14ac:dyDescent="0.15">
      <c r="A24" s="18">
        <v>14</v>
      </c>
      <c r="B24" s="36" t="s">
        <v>31</v>
      </c>
      <c r="C24" s="36"/>
      <c r="D24" s="21">
        <v>84</v>
      </c>
      <c r="E24" s="20"/>
      <c r="F24" s="23">
        <v>56</v>
      </c>
      <c r="G24" s="20"/>
      <c r="H24" s="20"/>
      <c r="I24" s="20"/>
      <c r="J24" s="20">
        <f t="shared" si="3"/>
        <v>140</v>
      </c>
      <c r="K24" s="24">
        <f t="shared" si="4"/>
        <v>140</v>
      </c>
    </row>
    <row r="25" spans="1:11" ht="15" x14ac:dyDescent="0.15">
      <c r="A25" s="18">
        <v>15</v>
      </c>
      <c r="B25" s="36" t="s">
        <v>32</v>
      </c>
      <c r="C25" s="36"/>
      <c r="D25" s="21"/>
      <c r="E25" s="20"/>
      <c r="F25" s="23"/>
      <c r="G25" s="20">
        <v>11.25</v>
      </c>
      <c r="H25" s="20"/>
      <c r="I25" s="20"/>
      <c r="J25" s="20">
        <f t="shared" si="3"/>
        <v>11.25</v>
      </c>
      <c r="K25" s="24">
        <f t="shared" si="4"/>
        <v>11.25</v>
      </c>
    </row>
    <row r="26" spans="1:11" ht="15" x14ac:dyDescent="0.15">
      <c r="A26" s="18">
        <v>16</v>
      </c>
      <c r="B26" s="36" t="s">
        <v>33</v>
      </c>
      <c r="C26" s="36"/>
      <c r="D26" s="21"/>
      <c r="E26" s="20"/>
      <c r="F26" s="20"/>
      <c r="G26" s="20"/>
      <c r="H26" s="20">
        <v>50.4</v>
      </c>
      <c r="I26" s="20"/>
      <c r="J26" s="20">
        <f t="shared" si="3"/>
        <v>50.4</v>
      </c>
      <c r="K26" s="24">
        <f t="shared" si="4"/>
        <v>50.4</v>
      </c>
    </row>
    <row r="27" spans="1:11" ht="15" x14ac:dyDescent="0.15">
      <c r="A27" s="18">
        <v>17</v>
      </c>
      <c r="B27" s="36" t="s">
        <v>34</v>
      </c>
      <c r="C27" s="36"/>
      <c r="D27" s="21"/>
      <c r="E27" s="20"/>
      <c r="F27" s="20">
        <v>36</v>
      </c>
      <c r="G27" s="20"/>
      <c r="H27" s="20"/>
      <c r="I27" s="20"/>
      <c r="J27" s="20">
        <f t="shared" si="3"/>
        <v>36</v>
      </c>
      <c r="K27" s="24">
        <f t="shared" si="4"/>
        <v>36</v>
      </c>
    </row>
    <row r="28" spans="1:11" s="1" customFormat="1" ht="16.5" x14ac:dyDescent="0.15">
      <c r="A28" s="31" t="s">
        <v>35</v>
      </c>
      <c r="B28" s="31"/>
      <c r="C28" s="31"/>
      <c r="D28" s="28">
        <f t="shared" ref="D28:I28" si="5">SUM(D29:D71)</f>
        <v>4527</v>
      </c>
      <c r="E28" s="28">
        <f t="shared" si="5"/>
        <v>0</v>
      </c>
      <c r="F28" s="28">
        <f t="shared" si="5"/>
        <v>1032</v>
      </c>
      <c r="G28" s="28">
        <f t="shared" si="5"/>
        <v>20.25</v>
      </c>
      <c r="H28" s="28">
        <f t="shared" si="5"/>
        <v>0</v>
      </c>
      <c r="I28" s="28">
        <f t="shared" si="5"/>
        <v>0</v>
      </c>
      <c r="J28" s="20">
        <f t="shared" si="3"/>
        <v>5579.25</v>
      </c>
      <c r="K28" s="22">
        <f>K29+K30+K31+K32+K35+K36+K39+K40+K43+K46+K49+K50+K51+K52+K55+K58+K59+K60+K61+K62+K63+K66+K67+K68+K69+K70+K71</f>
        <v>5580</v>
      </c>
    </row>
    <row r="29" spans="1:11" ht="15" x14ac:dyDescent="0.15">
      <c r="A29" s="18">
        <v>1</v>
      </c>
      <c r="B29" s="7" t="s">
        <v>36</v>
      </c>
      <c r="C29" s="7" t="s">
        <v>37</v>
      </c>
      <c r="D29" s="22"/>
      <c r="E29" s="20"/>
      <c r="F29" s="23">
        <v>50</v>
      </c>
      <c r="G29" s="20"/>
      <c r="H29" s="20"/>
      <c r="I29" s="20"/>
      <c r="J29" s="20">
        <f t="shared" si="3"/>
        <v>50</v>
      </c>
      <c r="K29" s="24">
        <v>50</v>
      </c>
    </row>
    <row r="30" spans="1:11" ht="15" x14ac:dyDescent="0.15">
      <c r="A30" s="18">
        <v>2</v>
      </c>
      <c r="B30" s="7" t="s">
        <v>38</v>
      </c>
      <c r="C30" s="7" t="s">
        <v>39</v>
      </c>
      <c r="D30" s="22"/>
      <c r="E30" s="20"/>
      <c r="F30" s="23">
        <v>40</v>
      </c>
      <c r="G30" s="20"/>
      <c r="H30" s="20"/>
      <c r="I30" s="20"/>
      <c r="J30" s="20">
        <f t="shared" si="3"/>
        <v>40</v>
      </c>
      <c r="K30" s="24">
        <v>40</v>
      </c>
    </row>
    <row r="31" spans="1:11" ht="15" x14ac:dyDescent="0.15">
      <c r="A31" s="18">
        <v>3</v>
      </c>
      <c r="B31" s="7" t="s">
        <v>40</v>
      </c>
      <c r="C31" s="7" t="s">
        <v>41</v>
      </c>
      <c r="D31" s="22"/>
      <c r="E31" s="20"/>
      <c r="F31" s="23">
        <v>56</v>
      </c>
      <c r="G31" s="20"/>
      <c r="H31" s="20"/>
      <c r="I31" s="20"/>
      <c r="J31" s="20">
        <f t="shared" si="3"/>
        <v>56</v>
      </c>
      <c r="K31" s="24">
        <v>56</v>
      </c>
    </row>
    <row r="32" spans="1:11" ht="15" x14ac:dyDescent="0.15">
      <c r="A32" s="18">
        <v>4</v>
      </c>
      <c r="B32" s="36" t="s">
        <v>42</v>
      </c>
      <c r="C32" s="36"/>
      <c r="D32" s="26"/>
      <c r="E32" s="20"/>
      <c r="F32" s="20"/>
      <c r="G32" s="20"/>
      <c r="H32" s="20"/>
      <c r="I32" s="20"/>
      <c r="J32" s="20">
        <f t="shared" si="3"/>
        <v>0</v>
      </c>
      <c r="K32" s="24">
        <v>144</v>
      </c>
    </row>
    <row r="33" spans="1:12" ht="15" x14ac:dyDescent="0.15">
      <c r="A33" s="18"/>
      <c r="B33" s="36" t="s">
        <v>43</v>
      </c>
      <c r="C33" s="36"/>
      <c r="D33" s="22"/>
      <c r="E33" s="20"/>
      <c r="F33" s="23">
        <v>26</v>
      </c>
      <c r="G33" s="20"/>
      <c r="H33" s="20"/>
      <c r="I33" s="20"/>
      <c r="J33" s="20">
        <f t="shared" si="3"/>
        <v>26</v>
      </c>
      <c r="K33" s="24">
        <v>26</v>
      </c>
      <c r="L33" s="5"/>
    </row>
    <row r="34" spans="1:12" ht="15" x14ac:dyDescent="0.15">
      <c r="A34" s="18"/>
      <c r="B34" s="36" t="s">
        <v>44</v>
      </c>
      <c r="C34" s="36"/>
      <c r="D34" s="22"/>
      <c r="E34" s="20"/>
      <c r="F34" s="23">
        <v>118</v>
      </c>
      <c r="G34" s="20"/>
      <c r="H34" s="20"/>
      <c r="I34" s="20"/>
      <c r="J34" s="20">
        <f t="shared" si="3"/>
        <v>118</v>
      </c>
      <c r="K34" s="24">
        <v>118</v>
      </c>
    </row>
    <row r="35" spans="1:12" ht="15" x14ac:dyDescent="0.15">
      <c r="A35" s="18">
        <v>5</v>
      </c>
      <c r="B35" s="7" t="s">
        <v>45</v>
      </c>
      <c r="C35" s="7" t="s">
        <v>46</v>
      </c>
      <c r="D35" s="22">
        <v>198</v>
      </c>
      <c r="E35" s="20"/>
      <c r="F35" s="20"/>
      <c r="G35" s="20"/>
      <c r="H35" s="20"/>
      <c r="I35" s="20"/>
      <c r="J35" s="20">
        <f t="shared" si="3"/>
        <v>198</v>
      </c>
      <c r="K35" s="24">
        <v>198</v>
      </c>
    </row>
    <row r="36" spans="1:12" ht="15" x14ac:dyDescent="0.15">
      <c r="A36" s="18">
        <v>6</v>
      </c>
      <c r="B36" s="37" t="s">
        <v>47</v>
      </c>
      <c r="C36" s="37"/>
      <c r="D36" s="22"/>
      <c r="E36" s="20"/>
      <c r="F36" s="20"/>
      <c r="G36" s="20"/>
      <c r="H36" s="20"/>
      <c r="I36" s="20"/>
      <c r="J36" s="20">
        <f t="shared" si="3"/>
        <v>0</v>
      </c>
      <c r="K36" s="24">
        <v>765</v>
      </c>
    </row>
    <row r="37" spans="1:12" ht="15" x14ac:dyDescent="0.15">
      <c r="A37" s="18"/>
      <c r="B37" s="36" t="s">
        <v>48</v>
      </c>
      <c r="C37" s="36"/>
      <c r="D37" s="22">
        <v>114</v>
      </c>
      <c r="E37" s="20"/>
      <c r="F37" s="20"/>
      <c r="G37" s="20"/>
      <c r="H37" s="20"/>
      <c r="I37" s="20"/>
      <c r="J37" s="20">
        <f t="shared" si="3"/>
        <v>114</v>
      </c>
      <c r="K37" s="24">
        <v>114</v>
      </c>
    </row>
    <row r="38" spans="1:12" ht="15" x14ac:dyDescent="0.15">
      <c r="A38" s="18"/>
      <c r="B38" s="38" t="s">
        <v>49</v>
      </c>
      <c r="C38" s="38"/>
      <c r="D38" s="22">
        <v>651</v>
      </c>
      <c r="E38" s="20"/>
      <c r="F38" s="20"/>
      <c r="G38" s="20"/>
      <c r="H38" s="20"/>
      <c r="I38" s="20"/>
      <c r="J38" s="20">
        <f t="shared" si="3"/>
        <v>651</v>
      </c>
      <c r="K38" s="24">
        <v>651</v>
      </c>
    </row>
    <row r="39" spans="1:12" ht="15" x14ac:dyDescent="0.15">
      <c r="A39" s="18">
        <v>7</v>
      </c>
      <c r="B39" s="8" t="s">
        <v>50</v>
      </c>
      <c r="C39" s="8" t="s">
        <v>51</v>
      </c>
      <c r="D39" s="22"/>
      <c r="E39" s="20"/>
      <c r="F39" s="20">
        <v>58</v>
      </c>
      <c r="G39" s="20"/>
      <c r="H39" s="20"/>
      <c r="I39" s="20"/>
      <c r="J39" s="20">
        <f t="shared" si="3"/>
        <v>58</v>
      </c>
      <c r="K39" s="24">
        <v>58</v>
      </c>
    </row>
    <row r="40" spans="1:12" ht="15" x14ac:dyDescent="0.15">
      <c r="A40" s="18">
        <v>8</v>
      </c>
      <c r="B40" s="39" t="s">
        <v>52</v>
      </c>
      <c r="C40" s="39"/>
      <c r="D40" s="22"/>
      <c r="E40" s="20"/>
      <c r="F40" s="20"/>
      <c r="G40" s="20"/>
      <c r="H40" s="20"/>
      <c r="I40" s="20"/>
      <c r="J40" s="20">
        <f t="shared" si="3"/>
        <v>0</v>
      </c>
      <c r="K40" s="24">
        <v>473</v>
      </c>
    </row>
    <row r="41" spans="1:12" ht="15" x14ac:dyDescent="0.15">
      <c r="A41" s="18"/>
      <c r="B41" s="36" t="s">
        <v>53</v>
      </c>
      <c r="C41" s="36"/>
      <c r="D41" s="22">
        <v>399</v>
      </c>
      <c r="E41" s="20"/>
      <c r="F41" s="23"/>
      <c r="G41" s="20"/>
      <c r="H41" s="20"/>
      <c r="I41" s="20"/>
      <c r="J41" s="20">
        <f t="shared" si="3"/>
        <v>399</v>
      </c>
      <c r="K41" s="24">
        <v>399</v>
      </c>
    </row>
    <row r="42" spans="1:12" ht="15" x14ac:dyDescent="0.15">
      <c r="A42" s="18"/>
      <c r="B42" s="36" t="s">
        <v>54</v>
      </c>
      <c r="C42" s="36"/>
      <c r="D42" s="22"/>
      <c r="E42" s="20"/>
      <c r="F42" s="23">
        <v>74</v>
      </c>
      <c r="G42" s="20"/>
      <c r="H42" s="20"/>
      <c r="I42" s="20"/>
      <c r="J42" s="20">
        <f t="shared" si="3"/>
        <v>74</v>
      </c>
      <c r="K42" s="24">
        <v>74</v>
      </c>
    </row>
    <row r="43" spans="1:12" ht="15" x14ac:dyDescent="0.15">
      <c r="A43" s="18">
        <v>9</v>
      </c>
      <c r="B43" s="36" t="s">
        <v>55</v>
      </c>
      <c r="C43" s="36"/>
      <c r="D43" s="22"/>
      <c r="E43" s="20"/>
      <c r="F43" s="20"/>
      <c r="G43" s="20"/>
      <c r="H43" s="20"/>
      <c r="I43" s="20"/>
      <c r="J43" s="20">
        <f t="shared" si="3"/>
        <v>0</v>
      </c>
      <c r="K43" s="24">
        <v>140</v>
      </c>
    </row>
    <row r="44" spans="1:12" ht="15" x14ac:dyDescent="0.15">
      <c r="A44" s="18"/>
      <c r="B44" s="36" t="s">
        <v>56</v>
      </c>
      <c r="C44" s="36"/>
      <c r="D44" s="22"/>
      <c r="E44" s="20"/>
      <c r="F44" s="20">
        <v>40</v>
      </c>
      <c r="G44" s="20"/>
      <c r="H44" s="20"/>
      <c r="I44" s="20"/>
      <c r="J44" s="20">
        <f t="shared" si="3"/>
        <v>40</v>
      </c>
      <c r="K44" s="24">
        <v>40</v>
      </c>
    </row>
    <row r="45" spans="1:12" ht="15" x14ac:dyDescent="0.15">
      <c r="A45" s="18"/>
      <c r="B45" s="36" t="s">
        <v>57</v>
      </c>
      <c r="C45" s="36"/>
      <c r="D45" s="22"/>
      <c r="E45" s="20"/>
      <c r="F45" s="20">
        <v>100</v>
      </c>
      <c r="G45" s="20"/>
      <c r="H45" s="20"/>
      <c r="I45" s="20"/>
      <c r="J45" s="20">
        <f t="shared" si="3"/>
        <v>100</v>
      </c>
      <c r="K45" s="24">
        <v>100</v>
      </c>
    </row>
    <row r="46" spans="1:12" ht="15" x14ac:dyDescent="0.15">
      <c r="A46" s="18">
        <v>10</v>
      </c>
      <c r="B46" s="40" t="s">
        <v>58</v>
      </c>
      <c r="C46" s="40"/>
      <c r="D46" s="22"/>
      <c r="E46" s="20"/>
      <c r="F46" s="20"/>
      <c r="G46" s="20"/>
      <c r="H46" s="20"/>
      <c r="I46" s="20"/>
      <c r="J46" s="20">
        <f t="shared" si="3"/>
        <v>0</v>
      </c>
      <c r="K46" s="24">
        <v>278</v>
      </c>
    </row>
    <row r="47" spans="1:12" ht="15" x14ac:dyDescent="0.15">
      <c r="A47" s="18"/>
      <c r="B47" s="36" t="s">
        <v>59</v>
      </c>
      <c r="C47" s="36"/>
      <c r="D47" s="22">
        <v>195</v>
      </c>
      <c r="E47" s="20"/>
      <c r="F47" s="20"/>
      <c r="G47" s="20">
        <v>4.5</v>
      </c>
      <c r="H47" s="20"/>
      <c r="I47" s="20"/>
      <c r="J47" s="20">
        <f t="shared" si="3"/>
        <v>199.5</v>
      </c>
      <c r="K47" s="24">
        <v>200</v>
      </c>
    </row>
    <row r="48" spans="1:12" ht="15" x14ac:dyDescent="0.15">
      <c r="A48" s="18"/>
      <c r="B48" s="36" t="s">
        <v>60</v>
      </c>
      <c r="C48" s="36"/>
      <c r="D48" s="22"/>
      <c r="E48" s="20"/>
      <c r="F48" s="23">
        <v>78</v>
      </c>
      <c r="G48" s="20"/>
      <c r="H48" s="20"/>
      <c r="I48" s="20"/>
      <c r="J48" s="20">
        <f t="shared" si="3"/>
        <v>78</v>
      </c>
      <c r="K48" s="24">
        <v>78</v>
      </c>
    </row>
    <row r="49" spans="1:11" ht="15" x14ac:dyDescent="0.15">
      <c r="A49" s="18">
        <v>11</v>
      </c>
      <c r="B49" s="7" t="s">
        <v>61</v>
      </c>
      <c r="C49" s="7" t="s">
        <v>62</v>
      </c>
      <c r="D49" s="22"/>
      <c r="E49" s="20"/>
      <c r="F49" s="23">
        <v>38</v>
      </c>
      <c r="G49" s="20"/>
      <c r="H49" s="20"/>
      <c r="I49" s="20"/>
      <c r="J49" s="20">
        <f t="shared" si="3"/>
        <v>38</v>
      </c>
      <c r="K49" s="24">
        <v>38</v>
      </c>
    </row>
    <row r="50" spans="1:11" ht="15" x14ac:dyDescent="0.15">
      <c r="A50" s="18">
        <v>12</v>
      </c>
      <c r="B50" s="7" t="s">
        <v>63</v>
      </c>
      <c r="C50" s="7" t="s">
        <v>64</v>
      </c>
      <c r="D50" s="22">
        <v>504</v>
      </c>
      <c r="E50" s="20"/>
      <c r="F50" s="20"/>
      <c r="G50" s="20"/>
      <c r="H50" s="20"/>
      <c r="I50" s="20"/>
      <c r="J50" s="20">
        <f t="shared" si="3"/>
        <v>504</v>
      </c>
      <c r="K50" s="24">
        <v>504</v>
      </c>
    </row>
    <row r="51" spans="1:11" ht="15" x14ac:dyDescent="0.15">
      <c r="A51" s="18">
        <v>13</v>
      </c>
      <c r="B51" s="7" t="s">
        <v>65</v>
      </c>
      <c r="C51" s="7" t="s">
        <v>66</v>
      </c>
      <c r="D51" s="22">
        <v>219</v>
      </c>
      <c r="E51" s="20"/>
      <c r="F51" s="20"/>
      <c r="G51" s="20"/>
      <c r="H51" s="20"/>
      <c r="I51" s="20"/>
      <c r="J51" s="20">
        <f t="shared" si="3"/>
        <v>219</v>
      </c>
      <c r="K51" s="24">
        <v>219</v>
      </c>
    </row>
    <row r="52" spans="1:11" ht="15" x14ac:dyDescent="0.15">
      <c r="A52" s="18">
        <v>14</v>
      </c>
      <c r="B52" s="36" t="s">
        <v>67</v>
      </c>
      <c r="C52" s="36"/>
      <c r="D52" s="22"/>
      <c r="E52" s="20"/>
      <c r="F52" s="20"/>
      <c r="G52" s="20"/>
      <c r="H52" s="20"/>
      <c r="I52" s="20"/>
      <c r="J52" s="20">
        <f t="shared" si="3"/>
        <v>0</v>
      </c>
      <c r="K52" s="24">
        <v>272</v>
      </c>
    </row>
    <row r="53" spans="1:11" ht="15" x14ac:dyDescent="0.15">
      <c r="A53" s="18"/>
      <c r="B53" s="36" t="s">
        <v>68</v>
      </c>
      <c r="C53" s="36"/>
      <c r="D53" s="22">
        <v>192</v>
      </c>
      <c r="E53" s="20"/>
      <c r="F53" s="20"/>
      <c r="G53" s="20"/>
      <c r="H53" s="20"/>
      <c r="I53" s="20"/>
      <c r="J53" s="20">
        <f t="shared" si="3"/>
        <v>192</v>
      </c>
      <c r="K53" s="24">
        <v>192</v>
      </c>
    </row>
    <row r="54" spans="1:11" ht="15" x14ac:dyDescent="0.15">
      <c r="A54" s="18"/>
      <c r="B54" s="36" t="s">
        <v>69</v>
      </c>
      <c r="C54" s="36"/>
      <c r="D54" s="22"/>
      <c r="E54" s="20"/>
      <c r="F54" s="23">
        <v>80</v>
      </c>
      <c r="G54" s="20"/>
      <c r="H54" s="20"/>
      <c r="I54" s="20"/>
      <c r="J54" s="20">
        <f t="shared" si="3"/>
        <v>80</v>
      </c>
      <c r="K54" s="24">
        <v>80</v>
      </c>
    </row>
    <row r="55" spans="1:11" ht="15" x14ac:dyDescent="0.15">
      <c r="A55" s="18">
        <v>15</v>
      </c>
      <c r="B55" s="8" t="s">
        <v>70</v>
      </c>
      <c r="C55" s="8"/>
      <c r="D55" s="22"/>
      <c r="E55" s="20"/>
      <c r="F55" s="20"/>
      <c r="G55" s="20"/>
      <c r="H55" s="20"/>
      <c r="I55" s="20"/>
      <c r="J55" s="20">
        <f t="shared" si="3"/>
        <v>0</v>
      </c>
      <c r="K55" s="24">
        <v>509</v>
      </c>
    </row>
    <row r="56" spans="1:11" ht="15" x14ac:dyDescent="0.15">
      <c r="A56" s="18"/>
      <c r="B56" s="36" t="s">
        <v>71</v>
      </c>
      <c r="C56" s="36"/>
      <c r="D56" s="22"/>
      <c r="E56" s="20"/>
      <c r="F56" s="23">
        <v>38</v>
      </c>
      <c r="G56" s="20"/>
      <c r="H56" s="20"/>
      <c r="I56" s="20"/>
      <c r="J56" s="20">
        <f t="shared" si="3"/>
        <v>38</v>
      </c>
      <c r="K56" s="24">
        <v>38</v>
      </c>
    </row>
    <row r="57" spans="1:11" ht="15" x14ac:dyDescent="0.15">
      <c r="A57" s="18"/>
      <c r="B57" s="36" t="s">
        <v>72</v>
      </c>
      <c r="C57" s="36"/>
      <c r="D57" s="22">
        <v>471</v>
      </c>
      <c r="E57" s="20"/>
      <c r="F57" s="29"/>
      <c r="G57" s="20"/>
      <c r="H57" s="20"/>
      <c r="I57" s="20"/>
      <c r="J57" s="20">
        <f t="shared" si="3"/>
        <v>471</v>
      </c>
      <c r="K57" s="24">
        <v>471</v>
      </c>
    </row>
    <row r="58" spans="1:11" ht="15" x14ac:dyDescent="0.15">
      <c r="A58" s="18">
        <v>16</v>
      </c>
      <c r="B58" s="7" t="s">
        <v>73</v>
      </c>
      <c r="C58" s="7" t="s">
        <v>74</v>
      </c>
      <c r="D58" s="22">
        <v>87</v>
      </c>
      <c r="E58" s="20"/>
      <c r="F58" s="20"/>
      <c r="G58" s="20"/>
      <c r="H58" s="20"/>
      <c r="I58" s="20"/>
      <c r="J58" s="20">
        <f t="shared" si="3"/>
        <v>87</v>
      </c>
      <c r="K58" s="24">
        <v>87</v>
      </c>
    </row>
    <row r="59" spans="1:11" ht="15" x14ac:dyDescent="0.15">
      <c r="A59" s="18">
        <v>17</v>
      </c>
      <c r="B59" s="7" t="s">
        <v>75</v>
      </c>
      <c r="C59" s="7" t="s">
        <v>76</v>
      </c>
      <c r="D59" s="22"/>
      <c r="E59" s="20"/>
      <c r="F59" s="23">
        <v>40</v>
      </c>
      <c r="G59" s="20"/>
      <c r="H59" s="20"/>
      <c r="I59" s="20"/>
      <c r="J59" s="20">
        <f t="shared" si="3"/>
        <v>40</v>
      </c>
      <c r="K59" s="24">
        <v>40</v>
      </c>
    </row>
    <row r="60" spans="1:11" ht="15" x14ac:dyDescent="0.15">
      <c r="A60" s="18">
        <v>18</v>
      </c>
      <c r="B60" s="7" t="s">
        <v>77</v>
      </c>
      <c r="C60" s="7" t="s">
        <v>78</v>
      </c>
      <c r="D60" s="22">
        <v>201</v>
      </c>
      <c r="E60" s="20"/>
      <c r="F60" s="20"/>
      <c r="G60" s="20">
        <v>4.5</v>
      </c>
      <c r="H60" s="20"/>
      <c r="I60" s="20"/>
      <c r="J60" s="20">
        <f t="shared" si="3"/>
        <v>205.5</v>
      </c>
      <c r="K60" s="24">
        <v>206</v>
      </c>
    </row>
    <row r="61" spans="1:11" ht="15" x14ac:dyDescent="0.15">
      <c r="A61" s="18">
        <v>19</v>
      </c>
      <c r="B61" s="9" t="s">
        <v>79</v>
      </c>
      <c r="C61" s="17" t="s">
        <v>80</v>
      </c>
      <c r="D61" s="22">
        <v>435</v>
      </c>
      <c r="E61" s="20"/>
      <c r="F61" s="20"/>
      <c r="G61" s="20">
        <v>11.25</v>
      </c>
      <c r="H61" s="20"/>
      <c r="I61" s="20"/>
      <c r="J61" s="20">
        <f t="shared" si="3"/>
        <v>446.25</v>
      </c>
      <c r="K61" s="24">
        <v>446</v>
      </c>
    </row>
    <row r="62" spans="1:11" ht="15" x14ac:dyDescent="0.15">
      <c r="A62" s="18">
        <v>20</v>
      </c>
      <c r="B62" s="10" t="s">
        <v>81</v>
      </c>
      <c r="C62" s="10" t="s">
        <v>82</v>
      </c>
      <c r="D62" s="22"/>
      <c r="E62" s="20"/>
      <c r="F62" s="23">
        <v>38</v>
      </c>
      <c r="G62" s="20"/>
      <c r="H62" s="20"/>
      <c r="I62" s="20"/>
      <c r="J62" s="20">
        <f t="shared" si="3"/>
        <v>38</v>
      </c>
      <c r="K62" s="24">
        <v>38</v>
      </c>
    </row>
    <row r="63" spans="1:11" ht="15" x14ac:dyDescent="0.15">
      <c r="A63" s="18">
        <v>21</v>
      </c>
      <c r="B63" s="37" t="s">
        <v>83</v>
      </c>
      <c r="C63" s="37"/>
      <c r="D63" s="22"/>
      <c r="E63" s="20"/>
      <c r="F63" s="20"/>
      <c r="G63" s="20"/>
      <c r="H63" s="20"/>
      <c r="I63" s="20"/>
      <c r="J63" s="20">
        <f t="shared" si="3"/>
        <v>0</v>
      </c>
      <c r="K63" s="24">
        <v>669</v>
      </c>
    </row>
    <row r="64" spans="1:11" ht="15" x14ac:dyDescent="0.15">
      <c r="A64" s="18"/>
      <c r="B64" s="36" t="s">
        <v>84</v>
      </c>
      <c r="C64" s="36"/>
      <c r="D64" s="22">
        <v>123</v>
      </c>
      <c r="E64" s="20"/>
      <c r="F64" s="20"/>
      <c r="G64" s="20"/>
      <c r="H64" s="20"/>
      <c r="I64" s="20"/>
      <c r="J64" s="20">
        <f t="shared" si="3"/>
        <v>123</v>
      </c>
      <c r="K64" s="24">
        <v>123</v>
      </c>
    </row>
    <row r="65" spans="1:11" ht="15" x14ac:dyDescent="0.15">
      <c r="A65" s="18"/>
      <c r="B65" s="38" t="s">
        <v>85</v>
      </c>
      <c r="C65" s="38"/>
      <c r="D65" s="22">
        <v>546</v>
      </c>
      <c r="E65" s="20"/>
      <c r="F65" s="20"/>
      <c r="G65" s="20"/>
      <c r="H65" s="20"/>
      <c r="I65" s="20"/>
      <c r="J65" s="20">
        <f t="shared" si="3"/>
        <v>546</v>
      </c>
      <c r="K65" s="24">
        <v>546</v>
      </c>
    </row>
    <row r="66" spans="1:11" ht="15" x14ac:dyDescent="0.15">
      <c r="A66" s="18">
        <v>22</v>
      </c>
      <c r="B66" s="10" t="s">
        <v>86</v>
      </c>
      <c r="C66" s="10" t="s">
        <v>87</v>
      </c>
      <c r="D66" s="22"/>
      <c r="E66" s="20"/>
      <c r="F66" s="23">
        <v>36</v>
      </c>
      <c r="G66" s="20"/>
      <c r="H66" s="20"/>
      <c r="I66" s="20"/>
      <c r="J66" s="20">
        <f t="shared" si="3"/>
        <v>36</v>
      </c>
      <c r="K66" s="24">
        <v>36</v>
      </c>
    </row>
    <row r="67" spans="1:11" ht="15" x14ac:dyDescent="0.15">
      <c r="A67" s="18">
        <v>23</v>
      </c>
      <c r="B67" s="7" t="s">
        <v>88</v>
      </c>
      <c r="C67" s="7" t="s">
        <v>89</v>
      </c>
      <c r="D67" s="22"/>
      <c r="E67" s="20"/>
      <c r="F67" s="23">
        <v>38</v>
      </c>
      <c r="G67" s="20"/>
      <c r="H67" s="20"/>
      <c r="I67" s="20"/>
      <c r="J67" s="20">
        <f t="shared" si="3"/>
        <v>38</v>
      </c>
      <c r="K67" s="24">
        <v>38</v>
      </c>
    </row>
    <row r="68" spans="1:11" ht="15" x14ac:dyDescent="0.15">
      <c r="A68" s="18">
        <v>24</v>
      </c>
      <c r="B68" s="11" t="s">
        <v>90</v>
      </c>
      <c r="C68" s="11" t="s">
        <v>91</v>
      </c>
      <c r="D68" s="22"/>
      <c r="E68" s="20"/>
      <c r="F68" s="23">
        <v>30</v>
      </c>
      <c r="G68" s="20"/>
      <c r="H68" s="20"/>
      <c r="I68" s="20"/>
      <c r="J68" s="20">
        <f t="shared" si="3"/>
        <v>30</v>
      </c>
      <c r="K68" s="24">
        <v>30</v>
      </c>
    </row>
    <row r="69" spans="1:11" ht="15" x14ac:dyDescent="0.15">
      <c r="A69" s="18">
        <v>25</v>
      </c>
      <c r="B69" s="10" t="s">
        <v>92</v>
      </c>
      <c r="C69" s="10" t="s">
        <v>93</v>
      </c>
      <c r="D69" s="22"/>
      <c r="E69" s="20"/>
      <c r="F69" s="23">
        <v>18</v>
      </c>
      <c r="G69" s="20"/>
      <c r="H69" s="20"/>
      <c r="I69" s="20"/>
      <c r="J69" s="20">
        <f t="shared" si="3"/>
        <v>18</v>
      </c>
      <c r="K69" s="24">
        <v>18</v>
      </c>
    </row>
    <row r="70" spans="1:11" ht="15" x14ac:dyDescent="0.15">
      <c r="A70" s="18">
        <v>26</v>
      </c>
      <c r="B70" s="10" t="s">
        <v>94</v>
      </c>
      <c r="C70" s="7" t="s">
        <v>95</v>
      </c>
      <c r="D70" s="22">
        <v>192</v>
      </c>
      <c r="E70" s="20"/>
      <c r="F70" s="20"/>
      <c r="G70" s="20"/>
      <c r="H70" s="20"/>
      <c r="I70" s="20"/>
      <c r="J70" s="20">
        <f t="shared" si="3"/>
        <v>192</v>
      </c>
      <c r="K70" s="24">
        <v>192</v>
      </c>
    </row>
    <row r="71" spans="1:11" ht="15" x14ac:dyDescent="0.15">
      <c r="A71" s="18">
        <v>27</v>
      </c>
      <c r="B71" s="10" t="s">
        <v>96</v>
      </c>
      <c r="C71" s="10" t="s">
        <v>97</v>
      </c>
      <c r="D71" s="22"/>
      <c r="E71" s="30"/>
      <c r="F71" s="23">
        <v>36</v>
      </c>
      <c r="G71" s="20"/>
      <c r="H71" s="20"/>
      <c r="I71" s="30"/>
      <c r="J71" s="20">
        <f t="shared" si="3"/>
        <v>36</v>
      </c>
      <c r="K71" s="24">
        <v>36</v>
      </c>
    </row>
    <row r="72" spans="1:11" ht="15.6" customHeight="1" x14ac:dyDescent="0.15">
      <c r="A72" s="32" t="s">
        <v>98</v>
      </c>
      <c r="B72" s="32"/>
      <c r="C72" s="32"/>
      <c r="D72" s="32"/>
      <c r="E72" s="32"/>
      <c r="F72" s="32"/>
      <c r="G72" s="32"/>
      <c r="H72" s="32"/>
      <c r="I72" s="32"/>
      <c r="J72" s="32"/>
      <c r="K72" s="32"/>
    </row>
  </sheetData>
  <mergeCells count="50">
    <mergeCell ref="B48:C48"/>
    <mergeCell ref="B63:C63"/>
    <mergeCell ref="B64:C64"/>
    <mergeCell ref="B65:C65"/>
    <mergeCell ref="B52:C52"/>
    <mergeCell ref="B53:C53"/>
    <mergeCell ref="B54:C54"/>
    <mergeCell ref="B56:C56"/>
    <mergeCell ref="B57:C57"/>
    <mergeCell ref="B43:C43"/>
    <mergeCell ref="B44:C44"/>
    <mergeCell ref="B45:C45"/>
    <mergeCell ref="B46:C46"/>
    <mergeCell ref="B47:C47"/>
    <mergeCell ref="B37:C37"/>
    <mergeCell ref="B38:C38"/>
    <mergeCell ref="B40:C40"/>
    <mergeCell ref="B41:C41"/>
    <mergeCell ref="B42:C42"/>
    <mergeCell ref="B27:C27"/>
    <mergeCell ref="B32:C32"/>
    <mergeCell ref="B33:C33"/>
    <mergeCell ref="B34:C34"/>
    <mergeCell ref="B36:C36"/>
    <mergeCell ref="B22:C22"/>
    <mergeCell ref="B23:C23"/>
    <mergeCell ref="B24:C24"/>
    <mergeCell ref="B25:C25"/>
    <mergeCell ref="B26:C26"/>
    <mergeCell ref="B16:C16"/>
    <mergeCell ref="B18:C18"/>
    <mergeCell ref="B19:C19"/>
    <mergeCell ref="B20:C20"/>
    <mergeCell ref="B21:C21"/>
    <mergeCell ref="A28:C28"/>
    <mergeCell ref="A72:K72"/>
    <mergeCell ref="A2:K2"/>
    <mergeCell ref="A1:B1"/>
    <mergeCell ref="G3:J3"/>
    <mergeCell ref="B7:C7"/>
    <mergeCell ref="A5:C5"/>
    <mergeCell ref="A6:C6"/>
    <mergeCell ref="B8:C8"/>
    <mergeCell ref="B9:C9"/>
    <mergeCell ref="B10:C10"/>
    <mergeCell ref="B11:C11"/>
    <mergeCell ref="B12:C12"/>
    <mergeCell ref="B13:C13"/>
    <mergeCell ref="B14:C14"/>
    <mergeCell ref="B15:C15"/>
  </mergeCells>
  <phoneticPr fontId="8" type="noConversion"/>
  <printOptions horizontalCentered="1"/>
  <pageMargins left="0.74803149606299213" right="0.74803149606299213" top="0.59055118110236227" bottom="0.59055118110236227" header="0.19685039370078741"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分配表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jk07</dc:creator>
  <cp:lastModifiedBy>陈勇:编号排版</cp:lastModifiedBy>
  <cp:lastPrinted>2023-12-13T03:09:29Z</cp:lastPrinted>
  <dcterms:created xsi:type="dcterms:W3CDTF">2022-11-20T09:11:00Z</dcterms:created>
  <dcterms:modified xsi:type="dcterms:W3CDTF">2023-12-13T03:09:31Z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7F0CBF39CB22403295E59A25A28F33B1</vt:lpwstr>
  </property>
</Properties>
</file>