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7" windowHeight="13123" tabRatio="36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<sst xmlns="http://schemas.openxmlformats.org/spreadsheetml/2006/main" count="68" uniqueCount="61">
  <si>
    <t>附件1</t>
  </si>
  <si>
    <t>单位：万元</t>
  </si>
  <si>
    <t>序号</t>
  </si>
  <si>
    <t>区县</t>
  </si>
  <si>
    <t>2019年人口数（万人）</t>
  </si>
  <si>
    <t>2021年应拨金额</t>
  </si>
  <si>
    <t>本次拨付金额</t>
  </si>
  <si>
    <t>合计</t>
  </si>
  <si>
    <t>中央</t>
  </si>
  <si>
    <t>市级</t>
  </si>
  <si>
    <t xml:space="preserve">合计      </t>
  </si>
  <si>
    <t>渝中区</t>
  </si>
  <si>
    <t>江北区</t>
  </si>
  <si>
    <t>沙坪坝区</t>
  </si>
  <si>
    <t>九龙坡区</t>
  </si>
  <si>
    <t>大渡口区</t>
  </si>
  <si>
    <t>南岸区</t>
  </si>
  <si>
    <t>北碚区</t>
  </si>
  <si>
    <t>巴南区</t>
  </si>
  <si>
    <t>渝北区</t>
  </si>
  <si>
    <t>两江新区</t>
  </si>
  <si>
    <t>高新区</t>
  </si>
  <si>
    <t>涪陵区</t>
  </si>
  <si>
    <t>长寿区</t>
  </si>
  <si>
    <t>万盛经开区</t>
  </si>
  <si>
    <t>江津区</t>
  </si>
  <si>
    <t xml:space="preserve">合川区 </t>
  </si>
  <si>
    <t>永川区</t>
  </si>
  <si>
    <t>南川区</t>
  </si>
  <si>
    <t>綦江区</t>
  </si>
  <si>
    <t>潼南区</t>
  </si>
  <si>
    <t>铜梁区</t>
  </si>
  <si>
    <t>大足区</t>
  </si>
  <si>
    <t>荣昌区</t>
  </si>
  <si>
    <t>璧山区</t>
  </si>
  <si>
    <t>万州区</t>
  </si>
  <si>
    <t>梁平区</t>
  </si>
  <si>
    <t>城口县</t>
  </si>
  <si>
    <t>丰都县</t>
  </si>
  <si>
    <t>垫江县</t>
  </si>
  <si>
    <t>忠县</t>
  </si>
  <si>
    <t>开州区</t>
  </si>
  <si>
    <t>云阳县</t>
  </si>
  <si>
    <t>奉节县</t>
  </si>
  <si>
    <t>巫山县</t>
  </si>
  <si>
    <t>巫溪县</t>
  </si>
  <si>
    <t>黔江区</t>
  </si>
  <si>
    <t>武隆区</t>
  </si>
  <si>
    <t>石柱县</t>
  </si>
  <si>
    <t>彭水县</t>
  </si>
  <si>
    <t>酉阳县</t>
  </si>
  <si>
    <t>秀山县</t>
  </si>
  <si>
    <t>标准</t>
  </si>
  <si>
    <t>中央</t>
  </si>
  <si>
    <t>金额</t>
  </si>
  <si>
    <t>基数标准</t>
  </si>
  <si>
    <t>增量标准</t>
  </si>
  <si>
    <t>小计</t>
  </si>
  <si>
    <t>2021年基本公共卫生服务补助资金分配表（基础部分65元）</t>
  </si>
  <si>
    <t>已下达资金</t>
  </si>
  <si>
    <t>备注：此表按基本公共卫生服务经费人均筹资65元分配。按照医疗卫生领域财政事权和支出责任划分改革有关精神，其中55元按中央、市级、区县分别承担44元、6元、5元；10元按中央承担80%，其余20%按照区域划分，市级与区县分别按主城2：8、渝西5：5、两群8：2比例承担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</si>
</sst>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11"/>
      <name val="方正黑体_GBK"/>
      <family val="4"/>
    </font>
    <font>
      <sz val="20"/>
      <name val="方正小标宋_GBK"/>
      <family val="4"/>
    </font>
    <font>
      <sz val="11"/>
      <name val="方正仿宋_GBK"/>
      <family val="4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11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方正仿宋_GBK"/>
      <family val="4"/>
    </font>
    <font>
      <sz val="11"/>
      <color indexed="8"/>
      <name val="Times New Roman"/>
      <family val="1"/>
    </font>
    <font>
      <b/>
      <sz val="11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Times New Roman"/>
      <family val="1"/>
    </font>
    <font>
      <sz val="11"/>
      <color theme="1"/>
      <name val="方正仿宋_GBK"/>
      <family val="4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7" applyNumberFormat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52" fillId="32" borderId="8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53" fillId="0" borderId="9" xfId="51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177" fontId="56" fillId="0" borderId="9" xfId="0" applyNumberFormat="1" applyFont="1" applyBorder="1" applyAlignment="1">
      <alignment horizontal="center" vertical="center" wrapText="1"/>
    </xf>
    <xf numFmtId="177" fontId="5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78" fontId="56" fillId="0" borderId="9" xfId="0" applyNumberFormat="1" applyFont="1" applyBorder="1" applyAlignment="1">
      <alignment horizontal="center" vertical="center" wrapText="1"/>
    </xf>
    <xf numFmtId="177" fontId="5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7" fontId="5" fillId="0" borderId="9" xfId="0" applyNumberFormat="1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57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selection activeCell="A2" sqref="A2:Q2"/>
    </sheetView>
  </sheetViews>
  <sheetFormatPr defaultColWidth="9.00390625" defaultRowHeight="14.25"/>
  <cols>
    <col min="1" max="1" width="6.25390625" style="0" customWidth="1"/>
    <col min="2" max="2" width="12.625" style="0" customWidth="1"/>
    <col min="3" max="3" width="12.50390625" style="0" customWidth="1"/>
    <col min="4" max="4" width="10.75390625" style="0" customWidth="1"/>
    <col min="5" max="5" width="8.25390625" style="0" customWidth="1"/>
    <col min="6" max="7" width="10.50390625" style="0" customWidth="1"/>
    <col min="8" max="8" width="8.75390625" style="0" customWidth="1"/>
    <col min="9" max="9" width="9.25390625" style="0" customWidth="1"/>
    <col min="10" max="10" width="9.75390625" style="0" customWidth="1"/>
    <col min="11" max="17" width="10.50390625" style="0" customWidth="1"/>
  </cols>
  <sheetData>
    <row r="1" spans="1:14" ht="15">
      <c r="A1" s="38" t="s">
        <v>0</v>
      </c>
      <c r="B1" s="3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7" ht="26.25">
      <c r="A2" s="39" t="s">
        <v>58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21.75" customHeight="1">
      <c r="A4" s="44" t="s">
        <v>2</v>
      </c>
      <c r="B4" s="29" t="s">
        <v>3</v>
      </c>
      <c r="C4" s="29" t="s">
        <v>4</v>
      </c>
      <c r="D4" s="34" t="s">
        <v>5</v>
      </c>
      <c r="E4" s="35"/>
      <c r="F4" s="35"/>
      <c r="G4" s="35"/>
      <c r="H4" s="35"/>
      <c r="I4" s="35"/>
      <c r="J4" s="35"/>
      <c r="K4" s="36"/>
      <c r="L4" s="41" t="s">
        <v>59</v>
      </c>
      <c r="M4" s="42"/>
      <c r="N4" s="43"/>
      <c r="O4" s="41" t="s">
        <v>6</v>
      </c>
      <c r="P4" s="42"/>
      <c r="Q4" s="43"/>
    </row>
    <row r="5" spans="1:17" ht="15.75" customHeight="1">
      <c r="A5" s="45"/>
      <c r="B5" s="37"/>
      <c r="C5" s="37"/>
      <c r="D5" s="29" t="s">
        <v>7</v>
      </c>
      <c r="E5" s="31" t="s">
        <v>53</v>
      </c>
      <c r="F5" s="32"/>
      <c r="G5" s="31" t="s">
        <v>9</v>
      </c>
      <c r="H5" s="33"/>
      <c r="I5" s="33"/>
      <c r="J5" s="33"/>
      <c r="K5" s="32"/>
      <c r="L5" s="29" t="s">
        <v>10</v>
      </c>
      <c r="M5" s="29" t="s">
        <v>8</v>
      </c>
      <c r="N5" s="29" t="s">
        <v>9</v>
      </c>
      <c r="O5" s="29" t="s">
        <v>10</v>
      </c>
      <c r="P5" s="29" t="s">
        <v>8</v>
      </c>
      <c r="Q5" s="29" t="s">
        <v>9</v>
      </c>
    </row>
    <row r="6" spans="1:17" ht="16.5" customHeight="1">
      <c r="A6" s="46"/>
      <c r="B6" s="30"/>
      <c r="C6" s="30"/>
      <c r="D6" s="30"/>
      <c r="E6" s="24" t="s">
        <v>52</v>
      </c>
      <c r="F6" s="25" t="s">
        <v>54</v>
      </c>
      <c r="G6" s="25" t="s">
        <v>57</v>
      </c>
      <c r="H6" s="25" t="s">
        <v>55</v>
      </c>
      <c r="I6" s="25" t="s">
        <v>54</v>
      </c>
      <c r="J6" s="25" t="s">
        <v>56</v>
      </c>
      <c r="K6" s="25" t="s">
        <v>54</v>
      </c>
      <c r="L6" s="30"/>
      <c r="M6" s="30"/>
      <c r="N6" s="30"/>
      <c r="O6" s="30"/>
      <c r="P6" s="30"/>
      <c r="Q6" s="30"/>
    </row>
    <row r="7" spans="1:17" ht="21" customHeight="1">
      <c r="A7" s="26" t="s">
        <v>7</v>
      </c>
      <c r="B7" s="27"/>
      <c r="C7" s="3">
        <f>SUM(C8:C48)</f>
        <v>3124.3200000000006</v>
      </c>
      <c r="D7" s="23">
        <f>SUM(D8:D48)</f>
        <v>184465</v>
      </c>
      <c r="E7" s="4"/>
      <c r="F7" s="4">
        <f>SUM(F8:F48)</f>
        <v>162465</v>
      </c>
      <c r="G7" s="4">
        <f>SUM(G8:G48)</f>
        <v>22000</v>
      </c>
      <c r="H7" s="4"/>
      <c r="I7" s="4">
        <f>SUM(I8:I48)</f>
        <v>18746</v>
      </c>
      <c r="J7" s="4"/>
      <c r="K7" s="23">
        <f>SUM(K8:K48)</f>
        <v>3254</v>
      </c>
      <c r="L7" s="23">
        <f aca="true" t="shared" si="0" ref="L7:Q7">SUM(L8:L48)</f>
        <v>176811</v>
      </c>
      <c r="M7" s="23">
        <f t="shared" si="0"/>
        <v>158200</v>
      </c>
      <c r="N7" s="23">
        <f t="shared" si="0"/>
        <v>18611</v>
      </c>
      <c r="O7" s="23">
        <f t="shared" si="0"/>
        <v>7654</v>
      </c>
      <c r="P7" s="23">
        <f t="shared" si="0"/>
        <v>4265</v>
      </c>
      <c r="Q7" s="23">
        <f t="shared" si="0"/>
        <v>3389</v>
      </c>
    </row>
    <row r="8" spans="1:17" ht="15">
      <c r="A8" s="5">
        <v>1</v>
      </c>
      <c r="B8" s="6" t="s">
        <v>11</v>
      </c>
      <c r="C8" s="7">
        <v>66.24</v>
      </c>
      <c r="D8" s="20">
        <f>F8+G8</f>
        <v>3867</v>
      </c>
      <c r="E8" s="8">
        <v>52</v>
      </c>
      <c r="F8" s="9">
        <f>ROUND(C8*E8,0)</f>
        <v>3444</v>
      </c>
      <c r="G8" s="19">
        <f>I8+K8</f>
        <v>423</v>
      </c>
      <c r="H8" s="9">
        <v>6</v>
      </c>
      <c r="I8" s="9">
        <f>ROUND(C8*H8,0)</f>
        <v>397</v>
      </c>
      <c r="J8" s="18">
        <v>0.4</v>
      </c>
      <c r="K8" s="10">
        <f>ROUND(C8*J8,0)</f>
        <v>26</v>
      </c>
      <c r="L8" s="11">
        <f aca="true" t="shared" si="1" ref="L8:L46">M8+N8</f>
        <v>3762</v>
      </c>
      <c r="M8" s="12">
        <v>3366</v>
      </c>
      <c r="N8" s="16">
        <v>396</v>
      </c>
      <c r="O8" s="17">
        <f aca="true" t="shared" si="2" ref="O8:O46">P8+Q8</f>
        <v>105</v>
      </c>
      <c r="P8" s="21">
        <f>F8-M8</f>
        <v>78</v>
      </c>
      <c r="Q8" s="21">
        <f>G8-N8</f>
        <v>27</v>
      </c>
    </row>
    <row r="9" spans="1:17" ht="15">
      <c r="A9" s="13">
        <v>2</v>
      </c>
      <c r="B9" s="14" t="s">
        <v>12</v>
      </c>
      <c r="C9" s="7">
        <v>90.28</v>
      </c>
      <c r="D9" s="20">
        <f aca="true" t="shared" si="3" ref="D9:D46">F9+G9</f>
        <v>5273</v>
      </c>
      <c r="E9" s="8">
        <v>52</v>
      </c>
      <c r="F9" s="9">
        <f aca="true" t="shared" si="4" ref="F9:F46">ROUND(C9*E9,0)</f>
        <v>4695</v>
      </c>
      <c r="G9" s="19">
        <f aca="true" t="shared" si="5" ref="G9:G46">I9+K9</f>
        <v>578</v>
      </c>
      <c r="H9" s="9">
        <v>6</v>
      </c>
      <c r="I9" s="9">
        <f aca="true" t="shared" si="6" ref="I9:I46">ROUND(C9*H9,0)</f>
        <v>542</v>
      </c>
      <c r="J9" s="18">
        <v>0.4</v>
      </c>
      <c r="K9" s="10">
        <f aca="true" t="shared" si="7" ref="K9:K46">ROUND(C9*J9,0)</f>
        <v>36</v>
      </c>
      <c r="L9" s="11">
        <f t="shared" si="1"/>
        <v>5045</v>
      </c>
      <c r="M9" s="12">
        <v>4514</v>
      </c>
      <c r="N9" s="9">
        <v>531</v>
      </c>
      <c r="O9" s="17">
        <f t="shared" si="2"/>
        <v>228</v>
      </c>
      <c r="P9" s="21">
        <f aca="true" t="shared" si="8" ref="P9:P46">F9-M9</f>
        <v>181</v>
      </c>
      <c r="Q9" s="21">
        <f aca="true" t="shared" si="9" ref="Q9:Q46">G9-N9</f>
        <v>47</v>
      </c>
    </row>
    <row r="10" spans="1:17" ht="15">
      <c r="A10" s="5">
        <v>3</v>
      </c>
      <c r="B10" s="6" t="s">
        <v>13</v>
      </c>
      <c r="C10" s="7">
        <v>101.66</v>
      </c>
      <c r="D10" s="20">
        <f t="shared" si="3"/>
        <v>5937</v>
      </c>
      <c r="E10" s="8">
        <v>52</v>
      </c>
      <c r="F10" s="9">
        <f t="shared" si="4"/>
        <v>5286</v>
      </c>
      <c r="G10" s="19">
        <f t="shared" si="5"/>
        <v>651</v>
      </c>
      <c r="H10" s="9">
        <v>6</v>
      </c>
      <c r="I10" s="9">
        <f t="shared" si="6"/>
        <v>610</v>
      </c>
      <c r="J10" s="18">
        <v>0.4</v>
      </c>
      <c r="K10" s="10">
        <f t="shared" si="7"/>
        <v>41</v>
      </c>
      <c r="L10" s="11">
        <f t="shared" si="1"/>
        <v>5745</v>
      </c>
      <c r="M10" s="12">
        <v>5140</v>
      </c>
      <c r="N10" s="9">
        <v>605</v>
      </c>
      <c r="O10" s="17">
        <f t="shared" si="2"/>
        <v>192</v>
      </c>
      <c r="P10" s="21">
        <f t="shared" si="8"/>
        <v>146</v>
      </c>
      <c r="Q10" s="21">
        <f t="shared" si="9"/>
        <v>46</v>
      </c>
    </row>
    <row r="11" spans="1:17" ht="15">
      <c r="A11" s="13">
        <v>4</v>
      </c>
      <c r="B11" s="14" t="s">
        <v>14</v>
      </c>
      <c r="C11" s="7">
        <v>108.55</v>
      </c>
      <c r="D11" s="20">
        <f t="shared" si="3"/>
        <v>6339</v>
      </c>
      <c r="E11" s="8">
        <v>52</v>
      </c>
      <c r="F11" s="9">
        <f t="shared" si="4"/>
        <v>5645</v>
      </c>
      <c r="G11" s="19">
        <f t="shared" si="5"/>
        <v>694</v>
      </c>
      <c r="H11" s="9">
        <v>6</v>
      </c>
      <c r="I11" s="9">
        <f t="shared" si="6"/>
        <v>651</v>
      </c>
      <c r="J11" s="18">
        <v>0.4</v>
      </c>
      <c r="K11" s="10">
        <f t="shared" si="7"/>
        <v>43</v>
      </c>
      <c r="L11" s="11">
        <f t="shared" si="1"/>
        <v>6134</v>
      </c>
      <c r="M11" s="12">
        <v>5488</v>
      </c>
      <c r="N11" s="9">
        <v>646</v>
      </c>
      <c r="O11" s="17">
        <f t="shared" si="2"/>
        <v>205</v>
      </c>
      <c r="P11" s="21">
        <f t="shared" si="8"/>
        <v>157</v>
      </c>
      <c r="Q11" s="21">
        <f t="shared" si="9"/>
        <v>48</v>
      </c>
    </row>
    <row r="12" spans="1:17" ht="15">
      <c r="A12" s="5">
        <v>5</v>
      </c>
      <c r="B12" s="6" t="s">
        <v>15</v>
      </c>
      <c r="C12" s="7">
        <v>36.2</v>
      </c>
      <c r="D12" s="20">
        <f t="shared" si="3"/>
        <v>2113</v>
      </c>
      <c r="E12" s="8">
        <v>52</v>
      </c>
      <c r="F12" s="9">
        <f t="shared" si="4"/>
        <v>1882</v>
      </c>
      <c r="G12" s="19">
        <f t="shared" si="5"/>
        <v>231</v>
      </c>
      <c r="H12" s="9">
        <v>6</v>
      </c>
      <c r="I12" s="9">
        <f t="shared" si="6"/>
        <v>217</v>
      </c>
      <c r="J12" s="18">
        <v>0.4</v>
      </c>
      <c r="K12" s="10">
        <f t="shared" si="7"/>
        <v>14</v>
      </c>
      <c r="L12" s="11">
        <f t="shared" si="1"/>
        <v>2035</v>
      </c>
      <c r="M12" s="12">
        <v>1821</v>
      </c>
      <c r="N12" s="16">
        <v>214</v>
      </c>
      <c r="O12" s="17">
        <f t="shared" si="2"/>
        <v>78</v>
      </c>
      <c r="P12" s="21">
        <f t="shared" si="8"/>
        <v>61</v>
      </c>
      <c r="Q12" s="21">
        <f t="shared" si="9"/>
        <v>17</v>
      </c>
    </row>
    <row r="13" spans="1:17" ht="15">
      <c r="A13" s="5">
        <v>6</v>
      </c>
      <c r="B13" s="6" t="s">
        <v>16</v>
      </c>
      <c r="C13" s="7">
        <v>92.8</v>
      </c>
      <c r="D13" s="20">
        <f t="shared" si="3"/>
        <v>5420</v>
      </c>
      <c r="E13" s="8">
        <v>52</v>
      </c>
      <c r="F13" s="9">
        <f t="shared" si="4"/>
        <v>4826</v>
      </c>
      <c r="G13" s="19">
        <f t="shared" si="5"/>
        <v>594</v>
      </c>
      <c r="H13" s="9">
        <v>6</v>
      </c>
      <c r="I13" s="9">
        <f t="shared" si="6"/>
        <v>557</v>
      </c>
      <c r="J13" s="18">
        <v>0.4</v>
      </c>
      <c r="K13" s="10">
        <f t="shared" si="7"/>
        <v>37</v>
      </c>
      <c r="L13" s="11">
        <f t="shared" si="1"/>
        <v>5187</v>
      </c>
      <c r="M13" s="12">
        <v>4641</v>
      </c>
      <c r="N13" s="16">
        <v>546</v>
      </c>
      <c r="O13" s="17">
        <f t="shared" si="2"/>
        <v>233</v>
      </c>
      <c r="P13" s="21">
        <f t="shared" si="8"/>
        <v>185</v>
      </c>
      <c r="Q13" s="21">
        <f t="shared" si="9"/>
        <v>48</v>
      </c>
    </row>
    <row r="14" spans="1:17" ht="15">
      <c r="A14" s="5">
        <v>7</v>
      </c>
      <c r="B14" s="6" t="s">
        <v>17</v>
      </c>
      <c r="C14" s="7">
        <v>81.6</v>
      </c>
      <c r="D14" s="20">
        <f t="shared" si="3"/>
        <v>4766</v>
      </c>
      <c r="E14" s="8">
        <v>52</v>
      </c>
      <c r="F14" s="9">
        <f t="shared" si="4"/>
        <v>4243</v>
      </c>
      <c r="G14" s="19">
        <f t="shared" si="5"/>
        <v>523</v>
      </c>
      <c r="H14" s="9">
        <v>6</v>
      </c>
      <c r="I14" s="9">
        <f t="shared" si="6"/>
        <v>490</v>
      </c>
      <c r="J14" s="18">
        <v>0.4</v>
      </c>
      <c r="K14" s="10">
        <f t="shared" si="7"/>
        <v>33</v>
      </c>
      <c r="L14" s="11">
        <f t="shared" si="1"/>
        <v>4623</v>
      </c>
      <c r="M14" s="12">
        <v>4136</v>
      </c>
      <c r="N14" s="16">
        <v>487</v>
      </c>
      <c r="O14" s="17">
        <f t="shared" si="2"/>
        <v>143</v>
      </c>
      <c r="P14" s="21">
        <f t="shared" si="8"/>
        <v>107</v>
      </c>
      <c r="Q14" s="21">
        <f t="shared" si="9"/>
        <v>36</v>
      </c>
    </row>
    <row r="15" spans="1:17" ht="15">
      <c r="A15" s="5">
        <v>8</v>
      </c>
      <c r="B15" s="6" t="s">
        <v>18</v>
      </c>
      <c r="C15" s="7">
        <v>109.12</v>
      </c>
      <c r="D15" s="20">
        <f t="shared" si="3"/>
        <v>6373</v>
      </c>
      <c r="E15" s="8">
        <v>52</v>
      </c>
      <c r="F15" s="9">
        <f t="shared" si="4"/>
        <v>5674</v>
      </c>
      <c r="G15" s="19">
        <f t="shared" si="5"/>
        <v>699</v>
      </c>
      <c r="H15" s="9">
        <v>6</v>
      </c>
      <c r="I15" s="9">
        <f t="shared" si="6"/>
        <v>655</v>
      </c>
      <c r="J15" s="18">
        <v>0.4</v>
      </c>
      <c r="K15" s="10">
        <f t="shared" si="7"/>
        <v>44</v>
      </c>
      <c r="L15" s="11">
        <f t="shared" si="1"/>
        <v>6203</v>
      </c>
      <c r="M15" s="12">
        <v>5550</v>
      </c>
      <c r="N15" s="16">
        <v>653</v>
      </c>
      <c r="O15" s="17">
        <f t="shared" si="2"/>
        <v>170</v>
      </c>
      <c r="P15" s="21">
        <f t="shared" si="8"/>
        <v>124</v>
      </c>
      <c r="Q15" s="21">
        <f t="shared" si="9"/>
        <v>46</v>
      </c>
    </row>
    <row r="16" spans="1:17" ht="15">
      <c r="A16" s="5">
        <v>9</v>
      </c>
      <c r="B16" s="6" t="s">
        <v>19</v>
      </c>
      <c r="C16" s="7">
        <v>129.24</v>
      </c>
      <c r="D16" s="20">
        <f t="shared" si="3"/>
        <v>7547</v>
      </c>
      <c r="E16" s="8">
        <v>52</v>
      </c>
      <c r="F16" s="9">
        <f t="shared" si="4"/>
        <v>6720</v>
      </c>
      <c r="G16" s="19">
        <f t="shared" si="5"/>
        <v>827</v>
      </c>
      <c r="H16" s="9">
        <v>6</v>
      </c>
      <c r="I16" s="9">
        <f t="shared" si="6"/>
        <v>775</v>
      </c>
      <c r="J16" s="18">
        <v>0.4</v>
      </c>
      <c r="K16" s="10">
        <f t="shared" si="7"/>
        <v>52</v>
      </c>
      <c r="L16" s="11">
        <f t="shared" si="1"/>
        <v>7271</v>
      </c>
      <c r="M16" s="12">
        <v>6506</v>
      </c>
      <c r="N16" s="16">
        <v>765</v>
      </c>
      <c r="O16" s="17">
        <f t="shared" si="2"/>
        <v>276</v>
      </c>
      <c r="P16" s="21">
        <f t="shared" si="8"/>
        <v>214</v>
      </c>
      <c r="Q16" s="21">
        <f t="shared" si="9"/>
        <v>62</v>
      </c>
    </row>
    <row r="17" spans="1:17" ht="15">
      <c r="A17" s="5">
        <v>10</v>
      </c>
      <c r="B17" s="6" t="s">
        <v>22</v>
      </c>
      <c r="C17" s="7">
        <v>117.03</v>
      </c>
      <c r="D17" s="20">
        <f t="shared" si="3"/>
        <v>6905</v>
      </c>
      <c r="E17" s="8">
        <v>52</v>
      </c>
      <c r="F17" s="9">
        <f t="shared" si="4"/>
        <v>6086</v>
      </c>
      <c r="G17" s="19">
        <f t="shared" si="5"/>
        <v>819</v>
      </c>
      <c r="H17" s="9">
        <v>6</v>
      </c>
      <c r="I17" s="9">
        <f t="shared" si="6"/>
        <v>702</v>
      </c>
      <c r="J17" s="18">
        <v>1</v>
      </c>
      <c r="K17" s="10">
        <f t="shared" si="7"/>
        <v>117</v>
      </c>
      <c r="L17" s="11">
        <f t="shared" si="1"/>
        <v>6658</v>
      </c>
      <c r="M17" s="12">
        <v>5957</v>
      </c>
      <c r="N17" s="16">
        <v>701</v>
      </c>
      <c r="O17" s="17">
        <f t="shared" si="2"/>
        <v>247</v>
      </c>
      <c r="P17" s="21">
        <f t="shared" si="8"/>
        <v>129</v>
      </c>
      <c r="Q17" s="21">
        <f t="shared" si="9"/>
        <v>118</v>
      </c>
    </row>
    <row r="18" spans="1:17" ht="15">
      <c r="A18" s="5">
        <v>11</v>
      </c>
      <c r="B18" s="6" t="s">
        <v>23</v>
      </c>
      <c r="C18" s="7">
        <v>86.2</v>
      </c>
      <c r="D18" s="20">
        <f t="shared" si="3"/>
        <v>5085</v>
      </c>
      <c r="E18" s="8">
        <v>52</v>
      </c>
      <c r="F18" s="9">
        <f t="shared" si="4"/>
        <v>4482</v>
      </c>
      <c r="G18" s="19">
        <f t="shared" si="5"/>
        <v>603</v>
      </c>
      <c r="H18" s="9">
        <v>6</v>
      </c>
      <c r="I18" s="9">
        <f t="shared" si="6"/>
        <v>517</v>
      </c>
      <c r="J18" s="18">
        <v>1</v>
      </c>
      <c r="K18" s="10">
        <f t="shared" si="7"/>
        <v>86</v>
      </c>
      <c r="L18" s="11">
        <f t="shared" si="1"/>
        <v>4874</v>
      </c>
      <c r="M18" s="12">
        <v>4361</v>
      </c>
      <c r="N18" s="16">
        <v>513</v>
      </c>
      <c r="O18" s="17">
        <f t="shared" si="2"/>
        <v>211</v>
      </c>
      <c r="P18" s="21">
        <f t="shared" si="8"/>
        <v>121</v>
      </c>
      <c r="Q18" s="21">
        <f t="shared" si="9"/>
        <v>90</v>
      </c>
    </row>
    <row r="19" spans="1:17" ht="15">
      <c r="A19" s="5">
        <v>12</v>
      </c>
      <c r="B19" s="6" t="s">
        <v>24</v>
      </c>
      <c r="C19" s="7">
        <v>27.89</v>
      </c>
      <c r="D19" s="20">
        <f t="shared" si="3"/>
        <v>1645</v>
      </c>
      <c r="E19" s="8">
        <v>52</v>
      </c>
      <c r="F19" s="9">
        <f t="shared" si="4"/>
        <v>1450</v>
      </c>
      <c r="G19" s="19">
        <f t="shared" si="5"/>
        <v>195</v>
      </c>
      <c r="H19" s="9">
        <v>6</v>
      </c>
      <c r="I19" s="9">
        <f t="shared" si="6"/>
        <v>167</v>
      </c>
      <c r="J19" s="18">
        <v>1</v>
      </c>
      <c r="K19" s="10">
        <f t="shared" si="7"/>
        <v>28</v>
      </c>
      <c r="L19" s="11">
        <f t="shared" si="1"/>
        <v>1557</v>
      </c>
      <c r="M19" s="12">
        <v>1393</v>
      </c>
      <c r="N19" s="16">
        <v>164</v>
      </c>
      <c r="O19" s="17">
        <f t="shared" si="2"/>
        <v>88</v>
      </c>
      <c r="P19" s="21">
        <f t="shared" si="8"/>
        <v>57</v>
      </c>
      <c r="Q19" s="21">
        <f t="shared" si="9"/>
        <v>31</v>
      </c>
    </row>
    <row r="20" spans="1:17" ht="15">
      <c r="A20" s="5">
        <v>13</v>
      </c>
      <c r="B20" s="6" t="s">
        <v>25</v>
      </c>
      <c r="C20" s="7">
        <v>139.8</v>
      </c>
      <c r="D20" s="20">
        <f t="shared" si="3"/>
        <v>8249</v>
      </c>
      <c r="E20" s="8">
        <v>52</v>
      </c>
      <c r="F20" s="9">
        <f t="shared" si="4"/>
        <v>7270</v>
      </c>
      <c r="G20" s="19">
        <f t="shared" si="5"/>
        <v>979</v>
      </c>
      <c r="H20" s="9">
        <v>6</v>
      </c>
      <c r="I20" s="9">
        <f t="shared" si="6"/>
        <v>839</v>
      </c>
      <c r="J20" s="18">
        <v>1</v>
      </c>
      <c r="K20" s="10">
        <f t="shared" si="7"/>
        <v>140</v>
      </c>
      <c r="L20" s="11">
        <f t="shared" si="1"/>
        <v>7906</v>
      </c>
      <c r="M20" s="12">
        <v>7074</v>
      </c>
      <c r="N20" s="16">
        <v>832</v>
      </c>
      <c r="O20" s="17">
        <f t="shared" si="2"/>
        <v>343</v>
      </c>
      <c r="P20" s="21">
        <f t="shared" si="8"/>
        <v>196</v>
      </c>
      <c r="Q20" s="21">
        <f t="shared" si="9"/>
        <v>147</v>
      </c>
    </row>
    <row r="21" spans="1:17" ht="15">
      <c r="A21" s="5">
        <v>14</v>
      </c>
      <c r="B21" s="6" t="s">
        <v>26</v>
      </c>
      <c r="C21" s="7">
        <v>143.18</v>
      </c>
      <c r="D21" s="20">
        <f t="shared" si="3"/>
        <v>8447</v>
      </c>
      <c r="E21" s="8">
        <v>52</v>
      </c>
      <c r="F21" s="9">
        <f t="shared" si="4"/>
        <v>7445</v>
      </c>
      <c r="G21" s="19">
        <f t="shared" si="5"/>
        <v>1002</v>
      </c>
      <c r="H21" s="9">
        <v>6</v>
      </c>
      <c r="I21" s="9">
        <f t="shared" si="6"/>
        <v>859</v>
      </c>
      <c r="J21" s="18">
        <v>1</v>
      </c>
      <c r="K21" s="10">
        <f t="shared" si="7"/>
        <v>143</v>
      </c>
      <c r="L21" s="11">
        <f t="shared" si="1"/>
        <v>8021</v>
      </c>
      <c r="M21" s="12">
        <v>7177</v>
      </c>
      <c r="N21" s="16">
        <v>844</v>
      </c>
      <c r="O21" s="17">
        <f t="shared" si="2"/>
        <v>426</v>
      </c>
      <c r="P21" s="21">
        <f t="shared" si="8"/>
        <v>268</v>
      </c>
      <c r="Q21" s="21">
        <f t="shared" si="9"/>
        <v>158</v>
      </c>
    </row>
    <row r="22" spans="1:17" ht="15">
      <c r="A22" s="5">
        <v>15</v>
      </c>
      <c r="B22" s="6" t="s">
        <v>27</v>
      </c>
      <c r="C22" s="7">
        <v>114.31</v>
      </c>
      <c r="D22" s="20">
        <f t="shared" si="3"/>
        <v>6744</v>
      </c>
      <c r="E22" s="8">
        <v>52</v>
      </c>
      <c r="F22" s="9">
        <f t="shared" si="4"/>
        <v>5944</v>
      </c>
      <c r="G22" s="19">
        <f t="shared" si="5"/>
        <v>800</v>
      </c>
      <c r="H22" s="9">
        <v>6</v>
      </c>
      <c r="I22" s="9">
        <f t="shared" si="6"/>
        <v>686</v>
      </c>
      <c r="J22" s="18">
        <v>1</v>
      </c>
      <c r="K22" s="10">
        <f t="shared" si="7"/>
        <v>114</v>
      </c>
      <c r="L22" s="11">
        <f t="shared" si="1"/>
        <v>6510</v>
      </c>
      <c r="M22" s="12">
        <v>5825</v>
      </c>
      <c r="N22" s="16">
        <v>685</v>
      </c>
      <c r="O22" s="17">
        <f t="shared" si="2"/>
        <v>234</v>
      </c>
      <c r="P22" s="21">
        <f t="shared" si="8"/>
        <v>119</v>
      </c>
      <c r="Q22" s="21">
        <f t="shared" si="9"/>
        <v>115</v>
      </c>
    </row>
    <row r="23" spans="1:17" ht="15">
      <c r="A23" s="5">
        <v>16</v>
      </c>
      <c r="B23" s="6" t="s">
        <v>28</v>
      </c>
      <c r="C23" s="7">
        <v>60.27</v>
      </c>
      <c r="D23" s="20">
        <f t="shared" si="3"/>
        <v>3556</v>
      </c>
      <c r="E23" s="8">
        <v>52</v>
      </c>
      <c r="F23" s="9">
        <f t="shared" si="4"/>
        <v>3134</v>
      </c>
      <c r="G23" s="19">
        <f t="shared" si="5"/>
        <v>422</v>
      </c>
      <c r="H23" s="9">
        <v>6</v>
      </c>
      <c r="I23" s="9">
        <f t="shared" si="6"/>
        <v>362</v>
      </c>
      <c r="J23" s="18">
        <v>1</v>
      </c>
      <c r="K23" s="10">
        <f t="shared" si="7"/>
        <v>60</v>
      </c>
      <c r="L23" s="11">
        <f t="shared" si="1"/>
        <v>3370</v>
      </c>
      <c r="M23" s="12">
        <v>3015</v>
      </c>
      <c r="N23" s="16">
        <v>355</v>
      </c>
      <c r="O23" s="17">
        <f t="shared" si="2"/>
        <v>186</v>
      </c>
      <c r="P23" s="21">
        <f t="shared" si="8"/>
        <v>119</v>
      </c>
      <c r="Q23" s="21">
        <f t="shared" si="9"/>
        <v>67</v>
      </c>
    </row>
    <row r="24" spans="1:17" ht="15">
      <c r="A24" s="5">
        <v>17</v>
      </c>
      <c r="B24" s="6" t="s">
        <v>29</v>
      </c>
      <c r="C24" s="7">
        <v>82.58</v>
      </c>
      <c r="D24" s="20">
        <f t="shared" si="3"/>
        <v>4872</v>
      </c>
      <c r="E24" s="8">
        <v>52</v>
      </c>
      <c r="F24" s="9">
        <f t="shared" si="4"/>
        <v>4294</v>
      </c>
      <c r="G24" s="19">
        <f t="shared" si="5"/>
        <v>578</v>
      </c>
      <c r="H24" s="9">
        <v>6</v>
      </c>
      <c r="I24" s="9">
        <f t="shared" si="6"/>
        <v>495</v>
      </c>
      <c r="J24" s="18">
        <v>1</v>
      </c>
      <c r="K24" s="10">
        <f t="shared" si="7"/>
        <v>83</v>
      </c>
      <c r="L24" s="11">
        <f t="shared" si="1"/>
        <v>4712</v>
      </c>
      <c r="M24" s="12">
        <v>4216</v>
      </c>
      <c r="N24" s="16">
        <v>496</v>
      </c>
      <c r="O24" s="17">
        <f t="shared" si="2"/>
        <v>160</v>
      </c>
      <c r="P24" s="21">
        <f t="shared" si="8"/>
        <v>78</v>
      </c>
      <c r="Q24" s="21">
        <f t="shared" si="9"/>
        <v>82</v>
      </c>
    </row>
    <row r="25" spans="1:17" ht="15">
      <c r="A25" s="5">
        <v>18</v>
      </c>
      <c r="B25" s="6" t="s">
        <v>30</v>
      </c>
      <c r="C25" s="7">
        <v>72.59</v>
      </c>
      <c r="D25" s="20">
        <f t="shared" si="3"/>
        <v>4284</v>
      </c>
      <c r="E25" s="8">
        <v>52</v>
      </c>
      <c r="F25" s="9">
        <f t="shared" si="4"/>
        <v>3775</v>
      </c>
      <c r="G25" s="19">
        <f t="shared" si="5"/>
        <v>509</v>
      </c>
      <c r="H25" s="9">
        <v>6</v>
      </c>
      <c r="I25" s="9">
        <f t="shared" si="6"/>
        <v>436</v>
      </c>
      <c r="J25" s="18">
        <v>1</v>
      </c>
      <c r="K25" s="10">
        <f t="shared" si="7"/>
        <v>73</v>
      </c>
      <c r="L25" s="11">
        <f t="shared" si="1"/>
        <v>4107</v>
      </c>
      <c r="M25" s="12">
        <v>3675</v>
      </c>
      <c r="N25" s="16">
        <v>432</v>
      </c>
      <c r="O25" s="17">
        <f t="shared" si="2"/>
        <v>177</v>
      </c>
      <c r="P25" s="21">
        <f t="shared" si="8"/>
        <v>100</v>
      </c>
      <c r="Q25" s="21">
        <f t="shared" si="9"/>
        <v>77</v>
      </c>
    </row>
    <row r="26" spans="1:17" ht="15">
      <c r="A26" s="5">
        <v>19</v>
      </c>
      <c r="B26" s="6" t="s">
        <v>31</v>
      </c>
      <c r="C26" s="7">
        <v>72.62</v>
      </c>
      <c r="D26" s="20">
        <f t="shared" si="3"/>
        <v>4285</v>
      </c>
      <c r="E26" s="8">
        <v>52</v>
      </c>
      <c r="F26" s="9">
        <f t="shared" si="4"/>
        <v>3776</v>
      </c>
      <c r="G26" s="19">
        <f t="shared" si="5"/>
        <v>509</v>
      </c>
      <c r="H26" s="9">
        <v>6</v>
      </c>
      <c r="I26" s="9">
        <f t="shared" si="6"/>
        <v>436</v>
      </c>
      <c r="J26" s="18">
        <v>1</v>
      </c>
      <c r="K26" s="10">
        <f t="shared" si="7"/>
        <v>73</v>
      </c>
      <c r="L26" s="11">
        <f t="shared" si="1"/>
        <v>4139</v>
      </c>
      <c r="M26" s="12">
        <v>3703</v>
      </c>
      <c r="N26" s="16">
        <v>436</v>
      </c>
      <c r="O26" s="17">
        <f t="shared" si="2"/>
        <v>146</v>
      </c>
      <c r="P26" s="21">
        <f t="shared" si="8"/>
        <v>73</v>
      </c>
      <c r="Q26" s="21">
        <f t="shared" si="9"/>
        <v>73</v>
      </c>
    </row>
    <row r="27" spans="1:17" ht="15">
      <c r="A27" s="5">
        <v>20</v>
      </c>
      <c r="B27" s="6" t="s">
        <v>32</v>
      </c>
      <c r="C27" s="7">
        <v>78.9</v>
      </c>
      <c r="D27" s="20">
        <f t="shared" si="3"/>
        <v>4655</v>
      </c>
      <c r="E27" s="8">
        <v>52</v>
      </c>
      <c r="F27" s="9">
        <f t="shared" si="4"/>
        <v>4103</v>
      </c>
      <c r="G27" s="19">
        <f t="shared" si="5"/>
        <v>552</v>
      </c>
      <c r="H27" s="9">
        <v>6</v>
      </c>
      <c r="I27" s="9">
        <f t="shared" si="6"/>
        <v>473</v>
      </c>
      <c r="J27" s="18">
        <v>1</v>
      </c>
      <c r="K27" s="10">
        <f t="shared" si="7"/>
        <v>79</v>
      </c>
      <c r="L27" s="11">
        <f t="shared" si="1"/>
        <v>4495</v>
      </c>
      <c r="M27" s="12">
        <v>4022</v>
      </c>
      <c r="N27" s="16">
        <v>473</v>
      </c>
      <c r="O27" s="17">
        <f t="shared" si="2"/>
        <v>160</v>
      </c>
      <c r="P27" s="21">
        <f t="shared" si="8"/>
        <v>81</v>
      </c>
      <c r="Q27" s="21">
        <f t="shared" si="9"/>
        <v>79</v>
      </c>
    </row>
    <row r="28" spans="1:17" ht="15">
      <c r="A28" s="5">
        <v>21</v>
      </c>
      <c r="B28" s="6" t="s">
        <v>33</v>
      </c>
      <c r="C28" s="7">
        <v>72.03</v>
      </c>
      <c r="D28" s="20">
        <f t="shared" si="3"/>
        <v>4250</v>
      </c>
      <c r="E28" s="8">
        <v>52</v>
      </c>
      <c r="F28" s="9">
        <f t="shared" si="4"/>
        <v>3746</v>
      </c>
      <c r="G28" s="19">
        <f t="shared" si="5"/>
        <v>504</v>
      </c>
      <c r="H28" s="9">
        <v>6</v>
      </c>
      <c r="I28" s="9">
        <f t="shared" si="6"/>
        <v>432</v>
      </c>
      <c r="J28" s="18">
        <v>1</v>
      </c>
      <c r="K28" s="10">
        <f t="shared" si="7"/>
        <v>72</v>
      </c>
      <c r="L28" s="11">
        <f t="shared" si="1"/>
        <v>4079</v>
      </c>
      <c r="M28" s="12">
        <v>3650</v>
      </c>
      <c r="N28" s="16">
        <v>429</v>
      </c>
      <c r="O28" s="17">
        <f t="shared" si="2"/>
        <v>171</v>
      </c>
      <c r="P28" s="21">
        <f t="shared" si="8"/>
        <v>96</v>
      </c>
      <c r="Q28" s="21">
        <f t="shared" si="9"/>
        <v>75</v>
      </c>
    </row>
    <row r="29" spans="1:17" ht="15">
      <c r="A29" s="5">
        <v>22</v>
      </c>
      <c r="B29" s="6" t="s">
        <v>34</v>
      </c>
      <c r="C29" s="7">
        <v>75.5</v>
      </c>
      <c r="D29" s="20">
        <f t="shared" si="3"/>
        <v>4455</v>
      </c>
      <c r="E29" s="8">
        <v>52</v>
      </c>
      <c r="F29" s="9">
        <f t="shared" si="4"/>
        <v>3926</v>
      </c>
      <c r="G29" s="19">
        <f t="shared" si="5"/>
        <v>529</v>
      </c>
      <c r="H29" s="9">
        <v>6</v>
      </c>
      <c r="I29" s="9">
        <f t="shared" si="6"/>
        <v>453</v>
      </c>
      <c r="J29" s="18">
        <v>1</v>
      </c>
      <c r="K29" s="10">
        <f t="shared" si="7"/>
        <v>76</v>
      </c>
      <c r="L29" s="11">
        <f t="shared" si="1"/>
        <v>4264</v>
      </c>
      <c r="M29" s="12">
        <v>3815</v>
      </c>
      <c r="N29" s="16">
        <v>449</v>
      </c>
      <c r="O29" s="17">
        <f t="shared" si="2"/>
        <v>191</v>
      </c>
      <c r="P29" s="21">
        <f t="shared" si="8"/>
        <v>111</v>
      </c>
      <c r="Q29" s="21">
        <f t="shared" si="9"/>
        <v>80</v>
      </c>
    </row>
    <row r="30" spans="1:17" ht="15">
      <c r="A30" s="5">
        <v>23</v>
      </c>
      <c r="B30" s="6" t="s">
        <v>35</v>
      </c>
      <c r="C30" s="7">
        <v>165.01</v>
      </c>
      <c r="D30" s="20">
        <f t="shared" si="3"/>
        <v>9834</v>
      </c>
      <c r="E30" s="8">
        <v>52</v>
      </c>
      <c r="F30" s="9">
        <v>8580</v>
      </c>
      <c r="G30" s="19">
        <f t="shared" si="5"/>
        <v>1254</v>
      </c>
      <c r="H30" s="9">
        <v>6</v>
      </c>
      <c r="I30" s="9">
        <f t="shared" si="6"/>
        <v>990</v>
      </c>
      <c r="J30" s="18">
        <v>1.6</v>
      </c>
      <c r="K30" s="10">
        <f t="shared" si="7"/>
        <v>264</v>
      </c>
      <c r="L30" s="11">
        <f t="shared" si="1"/>
        <v>9392</v>
      </c>
      <c r="M30" s="12">
        <v>8403</v>
      </c>
      <c r="N30" s="16">
        <v>989</v>
      </c>
      <c r="O30" s="17">
        <f t="shared" si="2"/>
        <v>442</v>
      </c>
      <c r="P30" s="21">
        <f t="shared" si="8"/>
        <v>177</v>
      </c>
      <c r="Q30" s="21">
        <f t="shared" si="9"/>
        <v>265</v>
      </c>
    </row>
    <row r="31" spans="1:17" ht="15">
      <c r="A31" s="5">
        <v>24</v>
      </c>
      <c r="B31" s="6" t="s">
        <v>36</v>
      </c>
      <c r="C31" s="7">
        <v>65.8</v>
      </c>
      <c r="D31" s="20">
        <f t="shared" si="3"/>
        <v>3922</v>
      </c>
      <c r="E31" s="8">
        <v>52</v>
      </c>
      <c r="F31" s="9">
        <f t="shared" si="4"/>
        <v>3422</v>
      </c>
      <c r="G31" s="19">
        <f t="shared" si="5"/>
        <v>500</v>
      </c>
      <c r="H31" s="9">
        <v>6</v>
      </c>
      <c r="I31" s="9">
        <f t="shared" si="6"/>
        <v>395</v>
      </c>
      <c r="J31" s="18">
        <v>1.6</v>
      </c>
      <c r="K31" s="10">
        <f t="shared" si="7"/>
        <v>105</v>
      </c>
      <c r="L31" s="11">
        <f t="shared" si="1"/>
        <v>3728</v>
      </c>
      <c r="M31" s="12">
        <v>3336</v>
      </c>
      <c r="N31" s="16">
        <v>392</v>
      </c>
      <c r="O31" s="17">
        <f t="shared" si="2"/>
        <v>194</v>
      </c>
      <c r="P31" s="21">
        <f t="shared" si="8"/>
        <v>86</v>
      </c>
      <c r="Q31" s="21">
        <f t="shared" si="9"/>
        <v>108</v>
      </c>
    </row>
    <row r="32" spans="1:17" ht="15">
      <c r="A32" s="5">
        <v>25</v>
      </c>
      <c r="B32" s="6" t="s">
        <v>37</v>
      </c>
      <c r="C32" s="7">
        <v>18.55</v>
      </c>
      <c r="D32" s="20">
        <f t="shared" si="3"/>
        <v>1106</v>
      </c>
      <c r="E32" s="8">
        <v>52</v>
      </c>
      <c r="F32" s="9">
        <f t="shared" si="4"/>
        <v>965</v>
      </c>
      <c r="G32" s="19">
        <f t="shared" si="5"/>
        <v>141</v>
      </c>
      <c r="H32" s="9">
        <v>6</v>
      </c>
      <c r="I32" s="9">
        <f t="shared" si="6"/>
        <v>111</v>
      </c>
      <c r="J32" s="18">
        <v>1.6</v>
      </c>
      <c r="K32" s="10">
        <f t="shared" si="7"/>
        <v>30</v>
      </c>
      <c r="L32" s="11">
        <f t="shared" si="1"/>
        <v>1052</v>
      </c>
      <c r="M32" s="12">
        <v>941</v>
      </c>
      <c r="N32" s="16">
        <v>111</v>
      </c>
      <c r="O32" s="17">
        <f t="shared" si="2"/>
        <v>54</v>
      </c>
      <c r="P32" s="21">
        <f t="shared" si="8"/>
        <v>24</v>
      </c>
      <c r="Q32" s="21">
        <f t="shared" si="9"/>
        <v>30</v>
      </c>
    </row>
    <row r="33" spans="1:17" ht="15">
      <c r="A33" s="5">
        <v>26</v>
      </c>
      <c r="B33" s="6" t="s">
        <v>38</v>
      </c>
      <c r="C33" s="7">
        <v>59.27</v>
      </c>
      <c r="D33" s="20">
        <f t="shared" si="3"/>
        <v>3533</v>
      </c>
      <c r="E33" s="8">
        <v>52</v>
      </c>
      <c r="F33" s="9">
        <f t="shared" si="4"/>
        <v>3082</v>
      </c>
      <c r="G33" s="19">
        <f t="shared" si="5"/>
        <v>451</v>
      </c>
      <c r="H33" s="9">
        <v>6</v>
      </c>
      <c r="I33" s="9">
        <f t="shared" si="6"/>
        <v>356</v>
      </c>
      <c r="J33" s="18">
        <v>1.6</v>
      </c>
      <c r="K33" s="10">
        <f t="shared" si="7"/>
        <v>95</v>
      </c>
      <c r="L33" s="11">
        <f t="shared" si="1"/>
        <v>3336</v>
      </c>
      <c r="M33" s="12">
        <v>2985</v>
      </c>
      <c r="N33" s="16">
        <v>351</v>
      </c>
      <c r="O33" s="17">
        <f t="shared" si="2"/>
        <v>197</v>
      </c>
      <c r="P33" s="21">
        <f t="shared" si="8"/>
        <v>97</v>
      </c>
      <c r="Q33" s="21">
        <f t="shared" si="9"/>
        <v>100</v>
      </c>
    </row>
    <row r="34" spans="1:17" ht="15">
      <c r="A34" s="5">
        <v>27</v>
      </c>
      <c r="B34" s="6" t="s">
        <v>39</v>
      </c>
      <c r="C34" s="7">
        <v>72</v>
      </c>
      <c r="D34" s="20">
        <f t="shared" si="3"/>
        <v>4291</v>
      </c>
      <c r="E34" s="8">
        <v>52</v>
      </c>
      <c r="F34" s="9">
        <f t="shared" si="4"/>
        <v>3744</v>
      </c>
      <c r="G34" s="19">
        <f t="shared" si="5"/>
        <v>547</v>
      </c>
      <c r="H34" s="9">
        <v>6</v>
      </c>
      <c r="I34" s="9">
        <f t="shared" si="6"/>
        <v>432</v>
      </c>
      <c r="J34" s="18">
        <v>1.6</v>
      </c>
      <c r="K34" s="10">
        <f t="shared" si="7"/>
        <v>115</v>
      </c>
      <c r="L34" s="11">
        <f t="shared" si="1"/>
        <v>4000</v>
      </c>
      <c r="M34" s="12">
        <v>3579</v>
      </c>
      <c r="N34" s="16">
        <v>421</v>
      </c>
      <c r="O34" s="17">
        <f t="shared" si="2"/>
        <v>291</v>
      </c>
      <c r="P34" s="21">
        <f t="shared" si="8"/>
        <v>165</v>
      </c>
      <c r="Q34" s="21">
        <f t="shared" si="9"/>
        <v>126</v>
      </c>
    </row>
    <row r="35" spans="1:17" ht="15">
      <c r="A35" s="5">
        <v>28</v>
      </c>
      <c r="B35" s="6" t="s">
        <v>40</v>
      </c>
      <c r="C35" s="7">
        <v>75.39</v>
      </c>
      <c r="D35" s="20">
        <f t="shared" si="3"/>
        <v>4493</v>
      </c>
      <c r="E35" s="8">
        <v>52</v>
      </c>
      <c r="F35" s="9">
        <f t="shared" si="4"/>
        <v>3920</v>
      </c>
      <c r="G35" s="19">
        <f t="shared" si="5"/>
        <v>573</v>
      </c>
      <c r="H35" s="9">
        <v>6</v>
      </c>
      <c r="I35" s="9">
        <f t="shared" si="6"/>
        <v>452</v>
      </c>
      <c r="J35" s="18">
        <v>1.6</v>
      </c>
      <c r="K35" s="10">
        <f t="shared" si="7"/>
        <v>121</v>
      </c>
      <c r="L35" s="11">
        <f t="shared" si="1"/>
        <v>4211</v>
      </c>
      <c r="M35" s="12">
        <v>3768</v>
      </c>
      <c r="N35" s="16">
        <v>443</v>
      </c>
      <c r="O35" s="17">
        <f t="shared" si="2"/>
        <v>282</v>
      </c>
      <c r="P35" s="21">
        <f t="shared" si="8"/>
        <v>152</v>
      </c>
      <c r="Q35" s="21">
        <f t="shared" si="9"/>
        <v>130</v>
      </c>
    </row>
    <row r="36" spans="1:17" ht="15">
      <c r="A36" s="5">
        <v>29</v>
      </c>
      <c r="B36" s="6" t="s">
        <v>41</v>
      </c>
      <c r="C36" s="7">
        <v>118.15</v>
      </c>
      <c r="D36" s="20">
        <f t="shared" si="3"/>
        <v>7042</v>
      </c>
      <c r="E36" s="8">
        <v>52</v>
      </c>
      <c r="F36" s="9">
        <f t="shared" si="4"/>
        <v>6144</v>
      </c>
      <c r="G36" s="19">
        <f t="shared" si="5"/>
        <v>898</v>
      </c>
      <c r="H36" s="9">
        <v>6</v>
      </c>
      <c r="I36" s="9">
        <f t="shared" si="6"/>
        <v>709</v>
      </c>
      <c r="J36" s="18">
        <v>1.6</v>
      </c>
      <c r="K36" s="10">
        <f t="shared" si="7"/>
        <v>189</v>
      </c>
      <c r="L36" s="11">
        <f t="shared" si="1"/>
        <v>6733</v>
      </c>
      <c r="M36" s="12">
        <v>6024</v>
      </c>
      <c r="N36" s="16">
        <v>709</v>
      </c>
      <c r="O36" s="17">
        <f t="shared" si="2"/>
        <v>309</v>
      </c>
      <c r="P36" s="21">
        <f t="shared" si="8"/>
        <v>120</v>
      </c>
      <c r="Q36" s="21">
        <f t="shared" si="9"/>
        <v>189</v>
      </c>
    </row>
    <row r="37" spans="1:17" ht="15">
      <c r="A37" s="5">
        <v>30</v>
      </c>
      <c r="B37" s="6" t="s">
        <v>42</v>
      </c>
      <c r="C37" s="7">
        <v>92.66</v>
      </c>
      <c r="D37" s="20">
        <f t="shared" si="3"/>
        <v>5522</v>
      </c>
      <c r="E37" s="8">
        <v>52</v>
      </c>
      <c r="F37" s="9">
        <f t="shared" si="4"/>
        <v>4818</v>
      </c>
      <c r="G37" s="19">
        <f t="shared" si="5"/>
        <v>704</v>
      </c>
      <c r="H37" s="9">
        <v>6</v>
      </c>
      <c r="I37" s="9">
        <f t="shared" si="6"/>
        <v>556</v>
      </c>
      <c r="J37" s="18">
        <v>1.6</v>
      </c>
      <c r="K37" s="10">
        <f t="shared" si="7"/>
        <v>148</v>
      </c>
      <c r="L37" s="11">
        <f t="shared" si="1"/>
        <v>5309</v>
      </c>
      <c r="M37" s="12">
        <v>4750</v>
      </c>
      <c r="N37" s="16">
        <v>559</v>
      </c>
      <c r="O37" s="17">
        <f t="shared" si="2"/>
        <v>213</v>
      </c>
      <c r="P37" s="21">
        <f t="shared" si="8"/>
        <v>68</v>
      </c>
      <c r="Q37" s="21">
        <f t="shared" si="9"/>
        <v>145</v>
      </c>
    </row>
    <row r="38" spans="1:17" ht="15">
      <c r="A38" s="5">
        <v>31</v>
      </c>
      <c r="B38" s="6" t="s">
        <v>43</v>
      </c>
      <c r="C38" s="7">
        <v>73.98</v>
      </c>
      <c r="D38" s="20">
        <f t="shared" si="3"/>
        <v>4409</v>
      </c>
      <c r="E38" s="8">
        <v>52</v>
      </c>
      <c r="F38" s="9">
        <f t="shared" si="4"/>
        <v>3847</v>
      </c>
      <c r="G38" s="19">
        <f t="shared" si="5"/>
        <v>562</v>
      </c>
      <c r="H38" s="9">
        <v>6</v>
      </c>
      <c r="I38" s="9">
        <f t="shared" si="6"/>
        <v>444</v>
      </c>
      <c r="J38" s="18">
        <v>1.6</v>
      </c>
      <c r="K38" s="10">
        <f t="shared" si="7"/>
        <v>118</v>
      </c>
      <c r="L38" s="11">
        <f t="shared" si="1"/>
        <v>4180</v>
      </c>
      <c r="M38" s="12">
        <v>3740</v>
      </c>
      <c r="N38" s="16">
        <v>440</v>
      </c>
      <c r="O38" s="17">
        <f t="shared" si="2"/>
        <v>229</v>
      </c>
      <c r="P38" s="21">
        <f t="shared" si="8"/>
        <v>107</v>
      </c>
      <c r="Q38" s="21">
        <f t="shared" si="9"/>
        <v>122</v>
      </c>
    </row>
    <row r="39" spans="1:17" ht="15">
      <c r="A39" s="5">
        <v>32</v>
      </c>
      <c r="B39" s="6" t="s">
        <v>44</v>
      </c>
      <c r="C39" s="7">
        <v>44.53</v>
      </c>
      <c r="D39" s="20">
        <f t="shared" si="3"/>
        <v>2654</v>
      </c>
      <c r="E39" s="8">
        <v>52</v>
      </c>
      <c r="F39" s="9">
        <f t="shared" si="4"/>
        <v>2316</v>
      </c>
      <c r="G39" s="19">
        <f t="shared" si="5"/>
        <v>338</v>
      </c>
      <c r="H39" s="9">
        <v>6</v>
      </c>
      <c r="I39" s="9">
        <f t="shared" si="6"/>
        <v>267</v>
      </c>
      <c r="J39" s="18">
        <v>1.6</v>
      </c>
      <c r="K39" s="10">
        <f t="shared" si="7"/>
        <v>71</v>
      </c>
      <c r="L39" s="11">
        <f t="shared" si="1"/>
        <v>2547</v>
      </c>
      <c r="M39" s="12">
        <v>2279</v>
      </c>
      <c r="N39" s="16">
        <v>268</v>
      </c>
      <c r="O39" s="17">
        <f t="shared" si="2"/>
        <v>107</v>
      </c>
      <c r="P39" s="21">
        <f t="shared" si="8"/>
        <v>37</v>
      </c>
      <c r="Q39" s="21">
        <f t="shared" si="9"/>
        <v>70</v>
      </c>
    </row>
    <row r="40" spans="1:17" ht="15">
      <c r="A40" s="5">
        <v>33</v>
      </c>
      <c r="B40" s="6" t="s">
        <v>45</v>
      </c>
      <c r="C40" s="7">
        <v>38.49</v>
      </c>
      <c r="D40" s="20">
        <f t="shared" si="3"/>
        <v>2294</v>
      </c>
      <c r="E40" s="8">
        <v>52</v>
      </c>
      <c r="F40" s="9">
        <f t="shared" si="4"/>
        <v>2001</v>
      </c>
      <c r="G40" s="19">
        <f t="shared" si="5"/>
        <v>293</v>
      </c>
      <c r="H40" s="9">
        <v>6</v>
      </c>
      <c r="I40" s="9">
        <f t="shared" si="6"/>
        <v>231</v>
      </c>
      <c r="J40" s="18">
        <v>1.6</v>
      </c>
      <c r="K40" s="10">
        <f t="shared" si="7"/>
        <v>62</v>
      </c>
      <c r="L40" s="11">
        <f t="shared" si="1"/>
        <v>2184</v>
      </c>
      <c r="M40" s="12">
        <v>1954</v>
      </c>
      <c r="N40" s="16">
        <v>230</v>
      </c>
      <c r="O40" s="17">
        <f t="shared" si="2"/>
        <v>110</v>
      </c>
      <c r="P40" s="21">
        <f t="shared" si="8"/>
        <v>47</v>
      </c>
      <c r="Q40" s="21">
        <f t="shared" si="9"/>
        <v>63</v>
      </c>
    </row>
    <row r="41" spans="1:17" ht="15">
      <c r="A41" s="5">
        <v>34</v>
      </c>
      <c r="B41" s="6" t="s">
        <v>46</v>
      </c>
      <c r="C41" s="7">
        <v>48.59</v>
      </c>
      <c r="D41" s="20">
        <f t="shared" si="3"/>
        <v>2897</v>
      </c>
      <c r="E41" s="8">
        <v>52</v>
      </c>
      <c r="F41" s="9">
        <f t="shared" si="4"/>
        <v>2527</v>
      </c>
      <c r="G41" s="19">
        <f t="shared" si="5"/>
        <v>370</v>
      </c>
      <c r="H41" s="9">
        <v>6</v>
      </c>
      <c r="I41" s="9">
        <f t="shared" si="6"/>
        <v>292</v>
      </c>
      <c r="J41" s="18">
        <v>1.6</v>
      </c>
      <c r="K41" s="10">
        <f t="shared" si="7"/>
        <v>78</v>
      </c>
      <c r="L41" s="11">
        <f t="shared" si="1"/>
        <v>2758</v>
      </c>
      <c r="M41" s="12">
        <v>2468</v>
      </c>
      <c r="N41" s="16">
        <v>290</v>
      </c>
      <c r="O41" s="17">
        <f t="shared" si="2"/>
        <v>139</v>
      </c>
      <c r="P41" s="21">
        <f t="shared" si="8"/>
        <v>59</v>
      </c>
      <c r="Q41" s="21">
        <f t="shared" si="9"/>
        <v>80</v>
      </c>
    </row>
    <row r="42" spans="1:17" ht="15">
      <c r="A42" s="5">
        <v>35</v>
      </c>
      <c r="B42" s="6" t="s">
        <v>47</v>
      </c>
      <c r="C42" s="7">
        <v>35.52</v>
      </c>
      <c r="D42" s="20">
        <f t="shared" si="3"/>
        <v>2117</v>
      </c>
      <c r="E42" s="8">
        <v>52</v>
      </c>
      <c r="F42" s="9">
        <f t="shared" si="4"/>
        <v>1847</v>
      </c>
      <c r="G42" s="19">
        <f t="shared" si="5"/>
        <v>270</v>
      </c>
      <c r="H42" s="9">
        <v>6</v>
      </c>
      <c r="I42" s="9">
        <f t="shared" si="6"/>
        <v>213</v>
      </c>
      <c r="J42" s="18">
        <v>1.6</v>
      </c>
      <c r="K42" s="10">
        <f t="shared" si="7"/>
        <v>57</v>
      </c>
      <c r="L42" s="11">
        <f t="shared" si="1"/>
        <v>1985</v>
      </c>
      <c r="M42" s="12">
        <v>1776</v>
      </c>
      <c r="N42" s="16">
        <v>209</v>
      </c>
      <c r="O42" s="17">
        <f t="shared" si="2"/>
        <v>132</v>
      </c>
      <c r="P42" s="21">
        <f t="shared" si="8"/>
        <v>71</v>
      </c>
      <c r="Q42" s="21">
        <f t="shared" si="9"/>
        <v>61</v>
      </c>
    </row>
    <row r="43" spans="1:17" ht="15">
      <c r="A43" s="5">
        <v>36</v>
      </c>
      <c r="B43" s="6" t="s">
        <v>48</v>
      </c>
      <c r="C43" s="7">
        <v>37.9</v>
      </c>
      <c r="D43" s="20">
        <f t="shared" si="3"/>
        <v>2259</v>
      </c>
      <c r="E43" s="8">
        <v>52</v>
      </c>
      <c r="F43" s="9">
        <f t="shared" si="4"/>
        <v>1971</v>
      </c>
      <c r="G43" s="19">
        <f t="shared" si="5"/>
        <v>288</v>
      </c>
      <c r="H43" s="9">
        <v>6</v>
      </c>
      <c r="I43" s="9">
        <f t="shared" si="6"/>
        <v>227</v>
      </c>
      <c r="J43" s="18">
        <v>1.6</v>
      </c>
      <c r="K43" s="10">
        <f t="shared" si="7"/>
        <v>61</v>
      </c>
      <c r="L43" s="11">
        <f t="shared" si="1"/>
        <v>2155</v>
      </c>
      <c r="M43" s="12">
        <v>1928</v>
      </c>
      <c r="N43" s="16">
        <v>227</v>
      </c>
      <c r="O43" s="17">
        <f t="shared" si="2"/>
        <v>104</v>
      </c>
      <c r="P43" s="21">
        <f t="shared" si="8"/>
        <v>43</v>
      </c>
      <c r="Q43" s="21">
        <f t="shared" si="9"/>
        <v>61</v>
      </c>
    </row>
    <row r="44" spans="1:17" ht="15">
      <c r="A44" s="5">
        <v>37</v>
      </c>
      <c r="B44" s="6" t="s">
        <v>49</v>
      </c>
      <c r="C44" s="7">
        <v>47.85</v>
      </c>
      <c r="D44" s="20">
        <f t="shared" si="3"/>
        <v>2852</v>
      </c>
      <c r="E44" s="8">
        <v>52</v>
      </c>
      <c r="F44" s="9">
        <f t="shared" si="4"/>
        <v>2488</v>
      </c>
      <c r="G44" s="19">
        <f t="shared" si="5"/>
        <v>364</v>
      </c>
      <c r="H44" s="9">
        <v>6</v>
      </c>
      <c r="I44" s="9">
        <f t="shared" si="6"/>
        <v>287</v>
      </c>
      <c r="J44" s="18">
        <v>1.6</v>
      </c>
      <c r="K44" s="10">
        <f t="shared" si="7"/>
        <v>77</v>
      </c>
      <c r="L44" s="11">
        <f t="shared" si="1"/>
        <v>2785</v>
      </c>
      <c r="M44" s="12">
        <v>2492</v>
      </c>
      <c r="N44" s="16">
        <v>293</v>
      </c>
      <c r="O44" s="17">
        <f t="shared" si="2"/>
        <v>67</v>
      </c>
      <c r="P44" s="21">
        <f t="shared" si="8"/>
        <v>-4</v>
      </c>
      <c r="Q44" s="21">
        <f t="shared" si="9"/>
        <v>71</v>
      </c>
    </row>
    <row r="45" spans="1:17" ht="15">
      <c r="A45" s="5">
        <v>38</v>
      </c>
      <c r="B45" s="6" t="s">
        <v>50</v>
      </c>
      <c r="C45" s="7">
        <v>54.65</v>
      </c>
      <c r="D45" s="20">
        <f t="shared" si="3"/>
        <v>3257</v>
      </c>
      <c r="E45" s="8">
        <v>52</v>
      </c>
      <c r="F45" s="9">
        <f t="shared" si="4"/>
        <v>2842</v>
      </c>
      <c r="G45" s="19">
        <f t="shared" si="5"/>
        <v>415</v>
      </c>
      <c r="H45" s="9">
        <v>6</v>
      </c>
      <c r="I45" s="9">
        <f t="shared" si="6"/>
        <v>328</v>
      </c>
      <c r="J45" s="18">
        <v>1.6</v>
      </c>
      <c r="K45" s="10">
        <f t="shared" si="7"/>
        <v>87</v>
      </c>
      <c r="L45" s="11">
        <f t="shared" si="1"/>
        <v>3118</v>
      </c>
      <c r="M45" s="12">
        <v>2790</v>
      </c>
      <c r="N45" s="16">
        <v>328</v>
      </c>
      <c r="O45" s="17">
        <f t="shared" si="2"/>
        <v>139</v>
      </c>
      <c r="P45" s="21">
        <f t="shared" si="8"/>
        <v>52</v>
      </c>
      <c r="Q45" s="21">
        <f t="shared" si="9"/>
        <v>87</v>
      </c>
    </row>
    <row r="46" spans="1:17" ht="15">
      <c r="A46" s="5">
        <v>39</v>
      </c>
      <c r="B46" s="6" t="s">
        <v>51</v>
      </c>
      <c r="C46" s="7">
        <v>48.69</v>
      </c>
      <c r="D46" s="20">
        <f t="shared" si="3"/>
        <v>2902</v>
      </c>
      <c r="E46" s="8">
        <v>52</v>
      </c>
      <c r="F46" s="9">
        <f t="shared" si="4"/>
        <v>2532</v>
      </c>
      <c r="G46" s="19">
        <f t="shared" si="5"/>
        <v>370</v>
      </c>
      <c r="H46" s="9">
        <v>6</v>
      </c>
      <c r="I46" s="9">
        <f t="shared" si="6"/>
        <v>292</v>
      </c>
      <c r="J46" s="18">
        <v>1.6</v>
      </c>
      <c r="K46" s="10">
        <f t="shared" si="7"/>
        <v>78</v>
      </c>
      <c r="L46" s="11">
        <f t="shared" si="1"/>
        <v>2768</v>
      </c>
      <c r="M46" s="12">
        <v>2477</v>
      </c>
      <c r="N46" s="16">
        <v>291</v>
      </c>
      <c r="O46" s="17">
        <f t="shared" si="2"/>
        <v>134</v>
      </c>
      <c r="P46" s="21">
        <f t="shared" si="8"/>
        <v>55</v>
      </c>
      <c r="Q46" s="21">
        <f t="shared" si="9"/>
        <v>79</v>
      </c>
    </row>
    <row r="47" spans="1:17" ht="15">
      <c r="A47" s="5">
        <v>40</v>
      </c>
      <c r="B47" s="6" t="s">
        <v>20</v>
      </c>
      <c r="C47" s="7">
        <v>39.11</v>
      </c>
      <c r="D47" s="20">
        <f>F47+G47</f>
        <v>2285</v>
      </c>
      <c r="E47" s="8">
        <v>52</v>
      </c>
      <c r="F47" s="9">
        <f>ROUND(C47*E47,0)</f>
        <v>2034</v>
      </c>
      <c r="G47" s="19">
        <f>I47+K47</f>
        <v>251</v>
      </c>
      <c r="H47" s="9">
        <v>6</v>
      </c>
      <c r="I47" s="9">
        <f>ROUND(C47*H47,0)</f>
        <v>235</v>
      </c>
      <c r="J47" s="18">
        <v>0.4</v>
      </c>
      <c r="K47" s="10">
        <f>ROUND(C47*J47,0)</f>
        <v>16</v>
      </c>
      <c r="L47" s="11">
        <f>M47+N47</f>
        <v>2201</v>
      </c>
      <c r="M47" s="12">
        <v>1969</v>
      </c>
      <c r="N47" s="16">
        <v>232</v>
      </c>
      <c r="O47" s="17">
        <f>P47+Q47</f>
        <v>84</v>
      </c>
      <c r="P47" s="21">
        <f>F47-M47</f>
        <v>65</v>
      </c>
      <c r="Q47" s="21">
        <f>G47-N47</f>
        <v>19</v>
      </c>
    </row>
    <row r="48" spans="1:17" ht="15">
      <c r="A48" s="5">
        <v>41</v>
      </c>
      <c r="B48" s="6" t="s">
        <v>21</v>
      </c>
      <c r="C48" s="7">
        <v>29.59</v>
      </c>
      <c r="D48" s="20">
        <f>F48+G48</f>
        <v>1729</v>
      </c>
      <c r="E48" s="8">
        <v>52</v>
      </c>
      <c r="F48" s="9">
        <f>ROUND(C48*E48,0)</f>
        <v>1539</v>
      </c>
      <c r="G48" s="19">
        <f>I48+K48</f>
        <v>190</v>
      </c>
      <c r="H48" s="9">
        <v>6</v>
      </c>
      <c r="I48" s="9">
        <f>ROUND(C48*H48,0)</f>
        <v>178</v>
      </c>
      <c r="J48" s="18">
        <v>0.4</v>
      </c>
      <c r="K48" s="10">
        <f>ROUND(C48*J48,0)</f>
        <v>12</v>
      </c>
      <c r="L48" s="11">
        <f>M48+N48</f>
        <v>1672</v>
      </c>
      <c r="M48" s="15">
        <v>1496</v>
      </c>
      <c r="N48" s="16">
        <v>176</v>
      </c>
      <c r="O48" s="17">
        <f>P48+Q48</f>
        <v>57</v>
      </c>
      <c r="P48" s="21">
        <f>F48-M48</f>
        <v>43</v>
      </c>
      <c r="Q48" s="21">
        <f>G48-N48</f>
        <v>14</v>
      </c>
    </row>
    <row r="49" spans="1:17" ht="29.25" customHeight="1">
      <c r="A49" s="28" t="s">
        <v>60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1:17" ht="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1:17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17" ht="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</sheetData>
  <sheetProtection/>
  <mergeCells count="20">
    <mergeCell ref="D4:K4"/>
    <mergeCell ref="B4:B6"/>
    <mergeCell ref="C4:C6"/>
    <mergeCell ref="D5:D6"/>
    <mergeCell ref="A1:B1"/>
    <mergeCell ref="A2:Q2"/>
    <mergeCell ref="A3:Q3"/>
    <mergeCell ref="L4:N4"/>
    <mergeCell ref="O4:Q4"/>
    <mergeCell ref="A4:A6"/>
    <mergeCell ref="A7:B7"/>
    <mergeCell ref="A49:Q49"/>
    <mergeCell ref="L5:L6"/>
    <mergeCell ref="M5:M6"/>
    <mergeCell ref="N5:N6"/>
    <mergeCell ref="O5:O6"/>
    <mergeCell ref="P5:P6"/>
    <mergeCell ref="Q5:Q6"/>
    <mergeCell ref="E5:F5"/>
    <mergeCell ref="G5:K5"/>
  </mergeCells>
  <printOptions horizontalCentered="1" vertic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蔡锋</cp:lastModifiedBy>
  <cp:lastPrinted>2021-06-21T06:49:42Z</cp:lastPrinted>
  <dcterms:created xsi:type="dcterms:W3CDTF">2016-08-01T01:26:03Z</dcterms:created>
  <dcterms:modified xsi:type="dcterms:W3CDTF">2021-06-21T06:49:44Z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